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2"/>
  </bookViews>
  <sheets>
    <sheet name="Общестрой для Тулы" sheetId="1" r:id="rId1"/>
    <sheet name="Сантех для Тулы" sheetId="2" r:id="rId2"/>
    <sheet name="Подробный" sheetId="3" r:id="rId3"/>
  </sheets>
  <definedNames>
    <definedName name="_xlnm.Print_Titles" localSheetId="0">'Общестрой для Тулы'!$8:$11</definedName>
    <definedName name="_xlnm.Print_Titles" localSheetId="1">'Сантех для Тулы'!$8:$13</definedName>
    <definedName name="_xlnm.Print_Area" localSheetId="2">'Подробный'!$A$1:$U$416</definedName>
  </definedNames>
  <calcPr fullCalcOnLoad="1"/>
</workbook>
</file>

<file path=xl/sharedStrings.xml><?xml version="1.0" encoding="utf-8"?>
<sst xmlns="http://schemas.openxmlformats.org/spreadsheetml/2006/main" count="1653" uniqueCount="342">
  <si>
    <t>Согласованно:</t>
  </si>
  <si>
    <t>Начальник управления ЖКХ</t>
  </si>
  <si>
    <t>_______________________ М.А. Никандрова</t>
  </si>
  <si>
    <t>Утверждаю:</t>
  </si>
  <si>
    <t>Директор ООО «Жилфондсервис»</t>
  </si>
  <si>
    <t>____________________ Г.В. Еремин</t>
  </si>
  <si>
    <t>Рудничная 1/7</t>
  </si>
  <si>
    <t>Садовая 2</t>
  </si>
  <si>
    <t>Малая Зеленая 6</t>
  </si>
  <si>
    <t>Малая зеленая 5</t>
  </si>
  <si>
    <t>Мира 37</t>
  </si>
  <si>
    <t>Депо 13</t>
  </si>
  <si>
    <t>Олимпийская 3-а</t>
  </si>
  <si>
    <t>Олимпийская 3-б</t>
  </si>
  <si>
    <t>Олимпийская 5-б</t>
  </si>
  <si>
    <t>Олимпийская 5-а</t>
  </si>
  <si>
    <t>Олимпийская 1-б</t>
  </si>
  <si>
    <t>Олимпийская 2-б</t>
  </si>
  <si>
    <t>Олимпийская 4-б</t>
  </si>
  <si>
    <t>Рудничная 12-а</t>
  </si>
  <si>
    <t>Рудничная 16</t>
  </si>
  <si>
    <t>Мира 7-а</t>
  </si>
  <si>
    <t>Мира 5</t>
  </si>
  <si>
    <t>Гражданская 7</t>
  </si>
  <si>
    <t>Стадионная 3</t>
  </si>
  <si>
    <t>Мира 43-а</t>
  </si>
  <si>
    <t>Мира 3</t>
  </si>
  <si>
    <t>Рудничная 18</t>
  </si>
  <si>
    <t>Олимпийская 1-а</t>
  </si>
  <si>
    <t>Рудничная 16-а</t>
  </si>
  <si>
    <t>Олимпийская 1</t>
  </si>
  <si>
    <t>Депо 19</t>
  </si>
  <si>
    <t>Рудничная 10</t>
  </si>
  <si>
    <t>Рудничная 11</t>
  </si>
  <si>
    <t>Олимпийская 5</t>
  </si>
  <si>
    <t>Олимпийская 6</t>
  </si>
  <si>
    <t>Олимпийская 8</t>
  </si>
  <si>
    <t>Олимпийская 8-а</t>
  </si>
  <si>
    <t>Олимпийская 10</t>
  </si>
  <si>
    <t>Олимпийская 10-а</t>
  </si>
  <si>
    <t>Олимпийская 12</t>
  </si>
  <si>
    <t>Олимпийская 12-а</t>
  </si>
  <si>
    <t>Садовая 1</t>
  </si>
  <si>
    <t>Садовая 5</t>
  </si>
  <si>
    <t>Депо 2</t>
  </si>
  <si>
    <t>Депо 3</t>
  </si>
  <si>
    <t>Депо 4</t>
  </si>
  <si>
    <t>Гражданская 4</t>
  </si>
  <si>
    <t>Гражданская 4-а</t>
  </si>
  <si>
    <t>Депо 7</t>
  </si>
  <si>
    <t>Депо 8</t>
  </si>
  <si>
    <t>Депо 9</t>
  </si>
  <si>
    <t>Депо 12</t>
  </si>
  <si>
    <t>Депо 15</t>
  </si>
  <si>
    <t>Депо 18-а</t>
  </si>
  <si>
    <t>Депо 20</t>
  </si>
  <si>
    <t>Олимпийская 2</t>
  </si>
  <si>
    <t>Олимпийская 3</t>
  </si>
  <si>
    <t>Олимпийская 4</t>
  </si>
  <si>
    <t>Паровозная 1-а</t>
  </si>
  <si>
    <t>Рудничная 9/12</t>
  </si>
  <si>
    <t>Рудничная 16-б</t>
  </si>
  <si>
    <t>Олимпийская 13</t>
  </si>
  <si>
    <t>Мира 39</t>
  </si>
  <si>
    <t>Мира 39-а</t>
  </si>
  <si>
    <t>Мира 43</t>
  </si>
  <si>
    <t>Мира 1</t>
  </si>
  <si>
    <t>Паровозная 5</t>
  </si>
  <si>
    <t>Водопьянова 10</t>
  </si>
  <si>
    <t>Олимпийская 2-а</t>
  </si>
  <si>
    <t>Олимпийская 4-а</t>
  </si>
  <si>
    <t>Олимпийская 5-в</t>
  </si>
  <si>
    <t>Олимпийская 7/15</t>
  </si>
  <si>
    <t>Рудничная 4</t>
  </si>
  <si>
    <t>Малая Зеленая 2</t>
  </si>
  <si>
    <t>Паровозная 1</t>
  </si>
  <si>
    <t>Паровозная 3</t>
  </si>
  <si>
    <t>Мира 15-а</t>
  </si>
  <si>
    <t>Итого</t>
  </si>
  <si>
    <t>Депо 21</t>
  </si>
  <si>
    <t>Депо 18</t>
  </si>
  <si>
    <t>Мира 7</t>
  </si>
  <si>
    <t>Олимпийская 9</t>
  </si>
  <si>
    <t>Мира 15</t>
  </si>
  <si>
    <t>Депо 11</t>
  </si>
  <si>
    <t>Гражданская 15</t>
  </si>
  <si>
    <t>Гражданская 21</t>
  </si>
  <si>
    <t>Малпая Зеленая 5-а</t>
  </si>
  <si>
    <t>Мира 19-а</t>
  </si>
  <si>
    <t>п.м.</t>
  </si>
  <si>
    <t>Депо 10</t>
  </si>
  <si>
    <t>Депо 16</t>
  </si>
  <si>
    <t>Рудничная 5</t>
  </si>
  <si>
    <t>Малая Зеленая 1-а</t>
  </si>
  <si>
    <t>Рудничная 12</t>
  </si>
  <si>
    <t>Мира 17</t>
  </si>
  <si>
    <t>м2</t>
  </si>
  <si>
    <t>Мира 31</t>
  </si>
  <si>
    <t>Мира 19</t>
  </si>
  <si>
    <t>Ремонт кровли</t>
  </si>
  <si>
    <t>мягкая</t>
  </si>
  <si>
    <t>шифер</t>
  </si>
  <si>
    <t>Ремонт подъездов</t>
  </si>
  <si>
    <t>шт</t>
  </si>
  <si>
    <t>Ремонт цоколя</t>
  </si>
  <si>
    <t>Ремонт фасада</t>
  </si>
  <si>
    <t>Ремонт козырьков</t>
  </si>
  <si>
    <t>Ремонт балконных плит</t>
  </si>
  <si>
    <t>Ремонт ступеней входных</t>
  </si>
  <si>
    <t>Остекление л/кл</t>
  </si>
  <si>
    <t>Ремонт ограждений л/кл</t>
  </si>
  <si>
    <t>Ремонт труб ДВК</t>
  </si>
  <si>
    <t>Ремонт кровли над подвалом</t>
  </si>
  <si>
    <t>Адрес</t>
  </si>
  <si>
    <t>Срок выполнения</t>
  </si>
  <si>
    <t>май/сентябрь</t>
  </si>
  <si>
    <t>май/август</t>
  </si>
  <si>
    <t>Гражданская 1-а</t>
  </si>
  <si>
    <t>Гражданская 3-а</t>
  </si>
  <si>
    <t>Депо 1</t>
  </si>
  <si>
    <t>Депо 14</t>
  </si>
  <si>
    <t>Депо 17</t>
  </si>
  <si>
    <t>Малая Зеленая 2-а</t>
  </si>
  <si>
    <t>Мира 7-б</t>
  </si>
  <si>
    <t>Рудничная 7</t>
  </si>
  <si>
    <t>Герметизация швов</t>
  </si>
  <si>
    <t>Ремонт запорной арматуры</t>
  </si>
  <si>
    <t>задвижки</t>
  </si>
  <si>
    <t>вентиля</t>
  </si>
  <si>
    <t>ЦО</t>
  </si>
  <si>
    <t>ГВС</t>
  </si>
  <si>
    <t>ХВС</t>
  </si>
  <si>
    <t>Замена труб</t>
  </si>
  <si>
    <t>розлив</t>
  </si>
  <si>
    <t>стояк</t>
  </si>
  <si>
    <t>канализация</t>
  </si>
  <si>
    <t>лежак</t>
  </si>
  <si>
    <t>январь/декабрь</t>
  </si>
  <si>
    <t>Б.Полевая, д.7</t>
  </si>
  <si>
    <t>Б.Полевая, д.8</t>
  </si>
  <si>
    <t>Б.Полевая, д.10</t>
  </si>
  <si>
    <t>Б.Полевая, д.17</t>
  </si>
  <si>
    <t>Б.Полевая, д.19</t>
  </si>
  <si>
    <t>Б.Полевая, д.20</t>
  </si>
  <si>
    <t>Б.Полевая, д.21</t>
  </si>
  <si>
    <t>Б.Полевая, д.24</t>
  </si>
  <si>
    <t>Б.Полевая, д.25</t>
  </si>
  <si>
    <t>Б.Полевая, д.27</t>
  </si>
  <si>
    <t>Б.Полевая, д.29</t>
  </si>
  <si>
    <t>Б.Полевая, д.30</t>
  </si>
  <si>
    <t>Б.Полевая, д.31</t>
  </si>
  <si>
    <t>Б.Полевая, д.32</t>
  </si>
  <si>
    <t>Б.Полевая, д.34</t>
  </si>
  <si>
    <t>Б.Полевая, д.35</t>
  </si>
  <si>
    <t>Водопьянова, д.2</t>
  </si>
  <si>
    <t>Водопьянова, д.13</t>
  </si>
  <si>
    <t>Водопьянова, д.17-а</t>
  </si>
  <si>
    <t>Герцена, д.2</t>
  </si>
  <si>
    <t>Герцена, д.4</t>
  </si>
  <si>
    <t>Гражданская 5</t>
  </si>
  <si>
    <t>Гражданская 11-а</t>
  </si>
  <si>
    <t>Гражданская 13</t>
  </si>
  <si>
    <t>Гражданская 13-а</t>
  </si>
  <si>
    <t>Гражданская 19</t>
  </si>
  <si>
    <t>Гражданская 23</t>
  </si>
  <si>
    <t>Гражданская 45</t>
  </si>
  <si>
    <t>Депо 5</t>
  </si>
  <si>
    <t>Депо 6</t>
  </si>
  <si>
    <t>Малая Зеленая 1</t>
  </si>
  <si>
    <t>Малая Зеленая 3</t>
  </si>
  <si>
    <t>Малая Зеленая 3-а</t>
  </si>
  <si>
    <t>Малая Зеленая 4</t>
  </si>
  <si>
    <t>1-й Деповский, д.8</t>
  </si>
  <si>
    <t>1-й Деповский, д.21/2</t>
  </si>
  <si>
    <t>2-й Деповский, д.7</t>
  </si>
  <si>
    <t>2-й Деповский, д.23/1</t>
  </si>
  <si>
    <t>Железнодорожная, д.16</t>
  </si>
  <si>
    <t>Железнодорожная, д.18</t>
  </si>
  <si>
    <t>З.Космодемьянская, д.1</t>
  </si>
  <si>
    <t>З.Космодемьянская, д.1а</t>
  </si>
  <si>
    <t>З.Космодемьянская, д.41</t>
  </si>
  <si>
    <t>З.Космодемьянская, д.45</t>
  </si>
  <si>
    <t>З.Космодемьянская, д.47</t>
  </si>
  <si>
    <t>Лазо, д.2/37</t>
  </si>
  <si>
    <t>Мира 9</t>
  </si>
  <si>
    <t>Мира 9-а</t>
  </si>
  <si>
    <t>Мира 11</t>
  </si>
  <si>
    <t>Мира 21</t>
  </si>
  <si>
    <t>Мира 23</t>
  </si>
  <si>
    <t>Мира 25</t>
  </si>
  <si>
    <t>Мира 27</t>
  </si>
  <si>
    <t>Мира 29</t>
  </si>
  <si>
    <t>Мира 33</t>
  </si>
  <si>
    <t>Мира 35</t>
  </si>
  <si>
    <t>ст. Молодежная, д.2</t>
  </si>
  <si>
    <t>ст. Молодежная, д.3а</t>
  </si>
  <si>
    <t>Олимпийская 11</t>
  </si>
  <si>
    <t>Рудничная 3</t>
  </si>
  <si>
    <t>Садовая 3</t>
  </si>
  <si>
    <t>Садовая 4</t>
  </si>
  <si>
    <t>Садовая 6</t>
  </si>
  <si>
    <t>Садовая 7</t>
  </si>
  <si>
    <t>ст. Ключевка, д.2</t>
  </si>
  <si>
    <t>ст. Ключевка, д.5</t>
  </si>
  <si>
    <t>ст. Ключевка, д.5пч</t>
  </si>
  <si>
    <t>ст. Ключевка, д.6пч</t>
  </si>
  <si>
    <t>ст.Урванка, д.1</t>
  </si>
  <si>
    <t>ст.Урванка, д.2</t>
  </si>
  <si>
    <t>ст.Урванка, д.4</t>
  </si>
  <si>
    <t>ст.Урванка, д.13</t>
  </si>
  <si>
    <t>ст.Урванка, д.14</t>
  </si>
  <si>
    <t xml:space="preserve">Молодежная-Задонская, д.1 </t>
  </si>
  <si>
    <t>Садовая 8</t>
  </si>
  <si>
    <t>Садовая 10</t>
  </si>
  <si>
    <t>Малпая Зеленая 6</t>
  </si>
  <si>
    <t>План проведения текущего ремонта на 2016 год в МКД ООО "Жилфондсервис" г. Новомосковск</t>
  </si>
  <si>
    <t>Водопьянова, д.1-а</t>
  </si>
  <si>
    <t>Водопьянова, д.3</t>
  </si>
  <si>
    <t>Водопьянова, д.5</t>
  </si>
  <si>
    <t>Водопьянова, д.7</t>
  </si>
  <si>
    <t>Водопьянова, д.9</t>
  </si>
  <si>
    <t>май/июль</t>
  </si>
  <si>
    <t>май/июнь</t>
  </si>
  <si>
    <t>Водопьянова д.9</t>
  </si>
  <si>
    <t>Водопьянова д.10</t>
  </si>
  <si>
    <t>Главный инженер   _________________  А.А.Марфин</t>
  </si>
  <si>
    <t>ревизия</t>
  </si>
  <si>
    <t>№</t>
  </si>
  <si>
    <t>проверка заземления и замер сопротивления</t>
  </si>
  <si>
    <t>январь-декабрь</t>
  </si>
  <si>
    <t>Осмотр труб ДВК</t>
  </si>
  <si>
    <t>раз в год</t>
  </si>
  <si>
    <t>Малая Зеленая 5-а</t>
  </si>
  <si>
    <t>замена осветительных приборов, подъездное освещение</t>
  </si>
  <si>
    <t>Водопьянова, д.1</t>
  </si>
  <si>
    <t>«____»_______________ 2016 г.</t>
  </si>
  <si>
    <t xml:space="preserve">«_____» _______________ 2016 г.  </t>
  </si>
  <si>
    <t>КАЛЕНДАРНЫЙ ПЛАН</t>
  </si>
  <si>
    <t>Мероприятий по текущему ремонту</t>
  </si>
  <si>
    <t xml:space="preserve">Наименование объекта </t>
  </si>
  <si>
    <t>Объем</t>
  </si>
  <si>
    <t>Ед.изм.</t>
  </si>
  <si>
    <t>май</t>
  </si>
  <si>
    <t>июнь</t>
  </si>
  <si>
    <t>июль</t>
  </si>
  <si>
    <t>август</t>
  </si>
  <si>
    <t>сентябрь</t>
  </si>
  <si>
    <t>Ответственный исполнит.</t>
  </si>
  <si>
    <t>Стоимость работ, тыс.руб.</t>
  </si>
  <si>
    <t>Источник финансирования</t>
  </si>
  <si>
    <t>1-10</t>
  </si>
  <si>
    <t>11-20</t>
  </si>
  <si>
    <t>21-31</t>
  </si>
  <si>
    <t>21-30</t>
  </si>
  <si>
    <t>1-5</t>
  </si>
  <si>
    <t>6-10</t>
  </si>
  <si>
    <t>11-15</t>
  </si>
  <si>
    <t>Текущий ремонт шиферной кровли</t>
  </si>
  <si>
    <r>
      <t xml:space="preserve"> м</t>
    </r>
    <r>
      <rPr>
        <vertAlign val="superscript"/>
        <sz val="10"/>
        <color indexed="8"/>
        <rFont val="Times New Roman"/>
        <family val="1"/>
      </rPr>
      <t>2</t>
    </r>
  </si>
  <si>
    <t>Быков ЮА</t>
  </si>
  <si>
    <t>Собственные средства</t>
  </si>
  <si>
    <t>Итого:</t>
  </si>
  <si>
    <r>
      <t xml:space="preserve"> м</t>
    </r>
    <r>
      <rPr>
        <b/>
        <vertAlign val="superscript"/>
        <sz val="10"/>
        <color indexed="8"/>
        <rFont val="Times New Roman"/>
        <family val="1"/>
      </rPr>
      <t>2</t>
    </r>
  </si>
  <si>
    <t>Текущий ремонт мягкой кровли</t>
  </si>
  <si>
    <t>Быков Ю.А</t>
  </si>
  <si>
    <t>Текущий ремонт швов стеновых панелей</t>
  </si>
  <si>
    <t xml:space="preserve">          Собственные средства</t>
  </si>
  <si>
    <t>Текущий ремонт цоколей</t>
  </si>
  <si>
    <t>Текущий ремонт фасадов</t>
  </si>
  <si>
    <t xml:space="preserve">                  Собст.             ср-ва</t>
  </si>
  <si>
    <t>Замена розливов системы теплоснабжения</t>
  </si>
  <si>
    <t>пм</t>
  </si>
  <si>
    <t>Кокарева И.Н.</t>
  </si>
  <si>
    <t>Родин И.В.</t>
  </si>
  <si>
    <t>Мымрина Е.В.</t>
  </si>
  <si>
    <t>Замена стояков системы теплоснабжения</t>
  </si>
  <si>
    <t>Замена задвижек системы теплоснабжения</t>
  </si>
  <si>
    <t>шт.</t>
  </si>
  <si>
    <t>Собств. сред.</t>
  </si>
  <si>
    <t>Замена вентилей, кранов системы теплоснабжения</t>
  </si>
  <si>
    <t>Ревизия вентилей системы  теплоснабжения</t>
  </si>
  <si>
    <t>Жилой фонд</t>
  </si>
  <si>
    <t>СС</t>
  </si>
  <si>
    <t>Ревизия задвижек системы теплоснабжения</t>
  </si>
  <si>
    <t>Замена розливов  горячего водоснабжения</t>
  </si>
  <si>
    <t xml:space="preserve">       Собственные средства</t>
  </si>
  <si>
    <t>Замена стояков горячего водоснабжения</t>
  </si>
  <si>
    <t>Собст. средства</t>
  </si>
  <si>
    <t>Замена задвижек горячего водоснабжения</t>
  </si>
  <si>
    <t>Замена вентилей, кранов горячего водоснабжения</t>
  </si>
  <si>
    <t>Ревизия вентилей системы горячего водоснабжения</t>
  </si>
  <si>
    <t>Ревизия задвижек системы горячего водоснабжения</t>
  </si>
  <si>
    <t>Замена розливов холодного водоснабжения</t>
  </si>
  <si>
    <t>Замена стояков холодного водоснабжения</t>
  </si>
  <si>
    <t>Замена задвижек холодного водоснабжения</t>
  </si>
  <si>
    <t>Замена вентилей, кранов холодного водоснабжения</t>
  </si>
  <si>
    <t>Ревизия вентилей системы  холодного водоснабжения</t>
  </si>
  <si>
    <t>Ревизия задвижек  системы  холодного водоснабжения</t>
  </si>
  <si>
    <t>Замена канализационного лежака</t>
  </si>
  <si>
    <t xml:space="preserve">          Собст. сред.</t>
  </si>
  <si>
    <t>Замена канализационного стояка</t>
  </si>
  <si>
    <t>Собст. сред.</t>
  </si>
  <si>
    <t>Восстановление отопления на лестничных клетках</t>
  </si>
  <si>
    <t>подъезд</t>
  </si>
  <si>
    <t>Текущий ремонт козырьков</t>
  </si>
  <si>
    <t>Быков Ю.А.</t>
  </si>
  <si>
    <t>Текущий ремонт балконных плит</t>
  </si>
  <si>
    <t>Текущий ремонт входных ступеней, площадок</t>
  </si>
  <si>
    <t>Остекление оконных проемов на лестничных клетках</t>
  </si>
  <si>
    <t>Текущий ремонт ограждений лестничной клетки</t>
  </si>
  <si>
    <t>Собст.сред.</t>
  </si>
  <si>
    <t>Текущий ремонт труб ДВК</t>
  </si>
  <si>
    <t>Текущий ремонт кровли над входами в подвалы (профлист)</t>
  </si>
  <si>
    <t>Опрессовка системы отопления жилых домов</t>
  </si>
  <si>
    <t>Жилой фонд с ЦО</t>
  </si>
  <si>
    <t>Подписание паспортов готовности</t>
  </si>
  <si>
    <t xml:space="preserve"> по подготовке объектов ООО «Жилфондсервис» к отопительному сезону 2016 – 2017 гг.</t>
  </si>
  <si>
    <t>Стоимость за ед</t>
  </si>
  <si>
    <t>Итого стоимость</t>
  </si>
  <si>
    <t xml:space="preserve">Ремонт дверных полотен </t>
  </si>
  <si>
    <t>цена за ед</t>
  </si>
  <si>
    <t>итого стоимость</t>
  </si>
  <si>
    <t xml:space="preserve">Восстановление отопления л/кл </t>
  </si>
  <si>
    <t>депо 3</t>
  </si>
  <si>
    <t>депо 8</t>
  </si>
  <si>
    <t>Део 11</t>
  </si>
  <si>
    <t>М. Зеленая 2</t>
  </si>
  <si>
    <t>М. Зеленая 5</t>
  </si>
  <si>
    <t>Герцена 2</t>
  </si>
  <si>
    <t>Лдепо 19</t>
  </si>
  <si>
    <t>Олимпийская  5-б</t>
  </si>
  <si>
    <t>Водопьянова 2</t>
  </si>
  <si>
    <t xml:space="preserve">       Собст. ср-ва</t>
  </si>
  <si>
    <t>Собств. средства</t>
  </si>
  <si>
    <t xml:space="preserve">     Собственные средства</t>
  </si>
  <si>
    <t xml:space="preserve">    Собст. ср-ва</t>
  </si>
  <si>
    <t>Текущий ремонт входных, тамбурных дверей, дверей входа в техподполье, подвал</t>
  </si>
  <si>
    <t>М. Зеленая 4</t>
  </si>
  <si>
    <t>Б. Полева 7</t>
  </si>
  <si>
    <t>М. Зеленая 3</t>
  </si>
  <si>
    <t>олимпийская 5-а</t>
  </si>
  <si>
    <t>Главный инженер ООО «Жилфондсервис»   ______________________  А.А.Марфин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</si>
</sst>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9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center" wrapText="1" shrinkToFit="1"/>
    </xf>
    <xf numFmtId="0" fontId="0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 horizontal="center" wrapText="1" shrinkToFi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51" fillId="0" borderId="10" xfId="0" applyFont="1" applyBorder="1" applyAlignment="1">
      <alignment wrapText="1" shrinkToFi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 wrapText="1" shrinkToFit="1"/>
    </xf>
    <xf numFmtId="0" fontId="51" fillId="0" borderId="11" xfId="0" applyFont="1" applyBorder="1" applyAlignment="1">
      <alignment wrapText="1" shrinkToFit="1"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51" fillId="0" borderId="0" xfId="0" applyFont="1" applyAlignment="1">
      <alignment horizontal="left" wrapText="1"/>
    </xf>
    <xf numFmtId="0" fontId="49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49" fillId="0" borderId="10" xfId="0" applyFont="1" applyFill="1" applyBorder="1" applyAlignment="1">
      <alignment horizontal="center" wrapText="1" shrinkToFit="1"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 shrinkToFit="1"/>
    </xf>
    <xf numFmtId="0" fontId="49" fillId="0" borderId="10" xfId="0" applyFont="1" applyBorder="1" applyAlignment="1">
      <alignment horizontal="center" wrapText="1" shrinkToFit="1"/>
    </xf>
    <xf numFmtId="0" fontId="0" fillId="0" borderId="11" xfId="0" applyBorder="1" applyAlignment="1">
      <alignment/>
    </xf>
    <xf numFmtId="0" fontId="51" fillId="0" borderId="11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wrapText="1"/>
    </xf>
    <xf numFmtId="49" fontId="49" fillId="33" borderId="10" xfId="0" applyNumberFormat="1" applyFont="1" applyFill="1" applyBorder="1" applyAlignment="1">
      <alignment horizontal="center"/>
    </xf>
    <xf numFmtId="49" fontId="50" fillId="0" borderId="0" xfId="0" applyNumberFormat="1" applyFont="1" applyAlignment="1">
      <alignment horizontal="left"/>
    </xf>
    <xf numFmtId="49" fontId="50" fillId="0" borderId="0" xfId="0" applyNumberFormat="1" applyFont="1" applyAlignment="1">
      <alignment/>
    </xf>
    <xf numFmtId="0" fontId="49" fillId="0" borderId="12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left" wrapText="1"/>
    </xf>
    <xf numFmtId="0" fontId="52" fillId="0" borderId="12" xfId="0" applyFont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168" fontId="52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textRotation="180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49" fillId="0" borderId="10" xfId="0" applyFont="1" applyBorder="1" applyAlignment="1">
      <alignment textRotation="180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13" xfId="0" applyFont="1" applyBorder="1" applyAlignment="1">
      <alignment vertical="center" textRotation="180"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68" fontId="5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9" fillId="0" borderId="11" xfId="0" applyFont="1" applyBorder="1" applyAlignment="1">
      <alignment horizontal="center" vertical="center" textRotation="180" wrapText="1"/>
    </xf>
    <xf numFmtId="0" fontId="49" fillId="0" borderId="11" xfId="0" applyFont="1" applyBorder="1" applyAlignment="1">
      <alignment horizontal="center" vertical="center" textRotation="180" wrapText="1" shrinkToFit="1"/>
    </xf>
    <xf numFmtId="0" fontId="56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 shrinkToFit="1"/>
    </xf>
    <xf numFmtId="0" fontId="51" fillId="0" borderId="0" xfId="0" applyFont="1" applyAlignment="1">
      <alignment horizontal="righ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50" fillId="0" borderId="14" xfId="0" applyFont="1" applyBorder="1" applyAlignment="1">
      <alignment horizontal="center" vertical="center" textRotation="180" wrapText="1"/>
    </xf>
    <xf numFmtId="0" fontId="50" fillId="0" borderId="13" xfId="0" applyFont="1" applyBorder="1" applyAlignment="1">
      <alignment horizontal="center" vertical="center" textRotation="180" wrapText="1"/>
    </xf>
    <xf numFmtId="0" fontId="50" fillId="0" borderId="11" xfId="0" applyFont="1" applyBorder="1" applyAlignment="1">
      <alignment horizontal="center" vertical="center" textRotation="180" wrapText="1"/>
    </xf>
    <xf numFmtId="0" fontId="57" fillId="0" borderId="12" xfId="0" applyFont="1" applyBorder="1" applyAlignment="1">
      <alignment horizontal="center" wrapText="1"/>
    </xf>
    <xf numFmtId="0" fontId="57" fillId="0" borderId="15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0" fillId="0" borderId="14" xfId="0" applyFont="1" applyBorder="1" applyAlignment="1">
      <alignment horizontal="center" vertical="center" textRotation="180"/>
    </xf>
    <xf numFmtId="0" fontId="50" fillId="0" borderId="13" xfId="0" applyFont="1" applyBorder="1" applyAlignment="1">
      <alignment horizontal="center" vertical="center" textRotation="180"/>
    </xf>
    <xf numFmtId="0" fontId="50" fillId="0" borderId="11" xfId="0" applyFont="1" applyBorder="1" applyAlignment="1">
      <alignment horizontal="center" vertical="center" textRotation="180"/>
    </xf>
    <xf numFmtId="0" fontId="50" fillId="0" borderId="14" xfId="0" applyFont="1" applyBorder="1" applyAlignment="1">
      <alignment horizontal="center" textRotation="180"/>
    </xf>
    <xf numFmtId="0" fontId="50" fillId="0" borderId="13" xfId="0" applyFont="1" applyBorder="1" applyAlignment="1">
      <alignment horizontal="center" textRotation="180"/>
    </xf>
    <xf numFmtId="0" fontId="50" fillId="0" borderId="11" xfId="0" applyFont="1" applyBorder="1" applyAlignment="1">
      <alignment horizontal="center" textRotation="180"/>
    </xf>
    <xf numFmtId="0" fontId="49" fillId="0" borderId="10" xfId="0" applyFont="1" applyBorder="1" applyAlignment="1">
      <alignment horizontal="center" vertical="center" textRotation="180" wrapText="1"/>
    </xf>
    <xf numFmtId="0" fontId="49" fillId="0" borderId="14" xfId="0" applyFont="1" applyBorder="1" applyAlignment="1">
      <alignment horizontal="center" vertical="center" textRotation="180" wrapText="1"/>
    </xf>
    <xf numFmtId="0" fontId="49" fillId="0" borderId="13" xfId="0" applyFont="1" applyBorder="1" applyAlignment="1">
      <alignment horizontal="center" vertical="center" textRotation="180" wrapText="1"/>
    </xf>
    <xf numFmtId="0" fontId="49" fillId="0" borderId="11" xfId="0" applyFont="1" applyBorder="1" applyAlignment="1">
      <alignment horizontal="center" vertical="center" textRotation="180" wrapText="1"/>
    </xf>
    <xf numFmtId="0" fontId="57" fillId="0" borderId="17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textRotation="180" wrapText="1" shrinkToFit="1"/>
    </xf>
    <xf numFmtId="0" fontId="49" fillId="0" borderId="13" xfId="0" applyFont="1" applyBorder="1" applyAlignment="1">
      <alignment horizontal="center" vertical="center" textRotation="180" wrapText="1" shrinkToFit="1"/>
    </xf>
    <xf numFmtId="0" fontId="49" fillId="0" borderId="11" xfId="0" applyFont="1" applyBorder="1" applyAlignment="1">
      <alignment horizontal="center" vertical="center" textRotation="180" wrapText="1" shrinkToFit="1"/>
    </xf>
    <xf numFmtId="0" fontId="0" fillId="0" borderId="13" xfId="0" applyBorder="1" applyAlignment="1">
      <alignment/>
    </xf>
    <xf numFmtId="0" fontId="49" fillId="0" borderId="14" xfId="0" applyFont="1" applyBorder="1" applyAlignment="1">
      <alignment horizontal="center" textRotation="180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9" fillId="0" borderId="14" xfId="0" applyFont="1" applyBorder="1" applyAlignment="1">
      <alignment horizontal="center" vertical="center" textRotation="180" shrinkToFit="1"/>
    </xf>
    <xf numFmtId="0" fontId="49" fillId="0" borderId="13" xfId="0" applyFont="1" applyBorder="1" applyAlignment="1">
      <alignment horizontal="center" vertical="center" textRotation="180" shrinkToFit="1"/>
    </xf>
    <xf numFmtId="0" fontId="49" fillId="0" borderId="11" xfId="0" applyFont="1" applyBorder="1" applyAlignment="1">
      <alignment horizontal="center" vertical="center" textRotation="180" shrinkToFit="1"/>
    </xf>
    <xf numFmtId="0" fontId="49" fillId="33" borderId="12" xfId="0" applyFont="1" applyFill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right" wrapText="1"/>
    </xf>
    <xf numFmtId="0" fontId="5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97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21" sqref="H21"/>
    </sheetView>
  </sheetViews>
  <sheetFormatPr defaultColWidth="9.140625" defaultRowHeight="15"/>
  <cols>
    <col min="1" max="1" width="3.7109375" style="0" customWidth="1"/>
    <col min="2" max="2" width="21.57421875" style="20" bestFit="1" customWidth="1"/>
    <col min="3" max="3" width="10.00390625" style="20" customWidth="1"/>
    <col min="4" max="4" width="8.28125" style="20" customWidth="1"/>
    <col min="5" max="6" width="8.140625" style="0" customWidth="1"/>
    <col min="7" max="19" width="8.7109375" style="0" customWidth="1"/>
  </cols>
  <sheetData>
    <row r="1" spans="1:19" s="9" customFormat="1" ht="15" customHeight="1">
      <c r="A1" s="85" t="s">
        <v>0</v>
      </c>
      <c r="B1" s="85"/>
      <c r="C1" s="31"/>
      <c r="D1" s="31"/>
      <c r="E1" s="10"/>
      <c r="F1" s="11"/>
      <c r="G1" s="11"/>
      <c r="N1" s="87" t="s">
        <v>3</v>
      </c>
      <c r="O1" s="87"/>
      <c r="P1" s="87"/>
      <c r="Q1" s="87"/>
      <c r="R1" s="87"/>
      <c r="S1" s="87"/>
    </row>
    <row r="2" spans="1:19" s="9" customFormat="1" ht="15" customHeight="1">
      <c r="A2" s="85" t="s">
        <v>1</v>
      </c>
      <c r="B2" s="85"/>
      <c r="C2" s="85"/>
      <c r="D2" s="85"/>
      <c r="E2" s="85"/>
      <c r="F2" s="11"/>
      <c r="G2" s="11"/>
      <c r="N2" s="87" t="s">
        <v>4</v>
      </c>
      <c r="O2" s="87"/>
      <c r="P2" s="87"/>
      <c r="Q2" s="87"/>
      <c r="R2" s="87"/>
      <c r="S2" s="87"/>
    </row>
    <row r="3" spans="1:19" s="9" customFormat="1" ht="15" customHeight="1">
      <c r="A3" s="85" t="s">
        <v>2</v>
      </c>
      <c r="B3" s="85"/>
      <c r="C3" s="85"/>
      <c r="D3" s="85"/>
      <c r="E3" s="85"/>
      <c r="F3" s="85"/>
      <c r="G3" s="85"/>
      <c r="N3" s="87" t="s">
        <v>5</v>
      </c>
      <c r="O3" s="87"/>
      <c r="P3" s="87"/>
      <c r="Q3" s="87"/>
      <c r="R3" s="87"/>
      <c r="S3" s="87"/>
    </row>
    <row r="4" spans="1:19" s="9" customFormat="1" ht="15" customHeight="1">
      <c r="A4" s="85" t="s">
        <v>235</v>
      </c>
      <c r="B4" s="85"/>
      <c r="C4" s="85"/>
      <c r="D4" s="85"/>
      <c r="E4" s="85"/>
      <c r="F4" s="11"/>
      <c r="G4" s="11"/>
      <c r="N4" s="87" t="s">
        <v>236</v>
      </c>
      <c r="O4" s="87"/>
      <c r="P4" s="87"/>
      <c r="Q4" s="87"/>
      <c r="R4" s="87"/>
      <c r="S4" s="87"/>
    </row>
    <row r="5" spans="1:19" ht="15" customHeight="1">
      <c r="A5" s="3"/>
      <c r="B5" s="19"/>
      <c r="C5" s="19"/>
      <c r="D5" s="19"/>
      <c r="E5" s="3"/>
      <c r="F5" s="2"/>
      <c r="G5" s="2"/>
      <c r="O5" s="4"/>
      <c r="P5" s="4"/>
      <c r="Q5" s="4"/>
      <c r="R5" s="4"/>
      <c r="S5" s="4"/>
    </row>
    <row r="6" spans="5:21" ht="15">
      <c r="E6" s="7" t="s">
        <v>215</v>
      </c>
      <c r="S6" s="4"/>
      <c r="T6" s="4"/>
      <c r="U6" s="4"/>
    </row>
    <row r="7" spans="19:21" ht="15">
      <c r="S7" s="2"/>
      <c r="T7" s="2"/>
      <c r="U7" s="2"/>
    </row>
    <row r="8" spans="1:19" s="44" customFormat="1" ht="36.75" customHeight="1">
      <c r="A8" s="83" t="s">
        <v>227</v>
      </c>
      <c r="B8" s="86" t="s">
        <v>113</v>
      </c>
      <c r="C8" s="84" t="s">
        <v>233</v>
      </c>
      <c r="D8" s="88" t="s">
        <v>228</v>
      </c>
      <c r="E8" s="83" t="s">
        <v>99</v>
      </c>
      <c r="F8" s="83"/>
      <c r="G8" s="83" t="s">
        <v>102</v>
      </c>
      <c r="H8" s="83" t="s">
        <v>125</v>
      </c>
      <c r="I8" s="83" t="s">
        <v>104</v>
      </c>
      <c r="J8" s="83" t="s">
        <v>105</v>
      </c>
      <c r="K8" s="83" t="s">
        <v>106</v>
      </c>
      <c r="L8" s="83" t="s">
        <v>107</v>
      </c>
      <c r="M8" s="83" t="s">
        <v>108</v>
      </c>
      <c r="N8" s="83" t="s">
        <v>109</v>
      </c>
      <c r="O8" s="83" t="s">
        <v>319</v>
      </c>
      <c r="P8" s="83" t="s">
        <v>110</v>
      </c>
      <c r="Q8" s="90" t="s">
        <v>230</v>
      </c>
      <c r="R8" s="83" t="s">
        <v>111</v>
      </c>
      <c r="S8" s="83" t="s">
        <v>112</v>
      </c>
    </row>
    <row r="9" spans="1:19" s="44" customFormat="1" ht="51.75" customHeight="1">
      <c r="A9" s="83"/>
      <c r="B9" s="86"/>
      <c r="C9" s="84"/>
      <c r="D9" s="89"/>
      <c r="E9" s="45" t="s">
        <v>100</v>
      </c>
      <c r="F9" s="45" t="s">
        <v>101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91"/>
      <c r="R9" s="83"/>
      <c r="S9" s="83"/>
    </row>
    <row r="10" spans="1:19" s="13" customFormat="1" ht="29.25" customHeight="1">
      <c r="A10" s="83"/>
      <c r="B10" s="86"/>
      <c r="C10" s="43" t="s">
        <v>103</v>
      </c>
      <c r="D10" s="43"/>
      <c r="E10" s="38" t="s">
        <v>96</v>
      </c>
      <c r="F10" s="38" t="s">
        <v>96</v>
      </c>
      <c r="G10" s="38" t="s">
        <v>103</v>
      </c>
      <c r="H10" s="38" t="s">
        <v>89</v>
      </c>
      <c r="I10" s="38" t="s">
        <v>96</v>
      </c>
      <c r="J10" s="38" t="s">
        <v>96</v>
      </c>
      <c r="K10" s="38" t="s">
        <v>103</v>
      </c>
      <c r="L10" s="38" t="s">
        <v>103</v>
      </c>
      <c r="M10" s="38" t="s">
        <v>103</v>
      </c>
      <c r="N10" s="38" t="s">
        <v>96</v>
      </c>
      <c r="O10" s="38" t="s">
        <v>103</v>
      </c>
      <c r="P10" s="38" t="s">
        <v>89</v>
      </c>
      <c r="Q10" s="38" t="s">
        <v>231</v>
      </c>
      <c r="R10" s="38" t="s">
        <v>103</v>
      </c>
      <c r="S10" s="38" t="s">
        <v>103</v>
      </c>
    </row>
    <row r="11" spans="1:19" s="16" customFormat="1" ht="29.25" customHeight="1">
      <c r="A11" s="15"/>
      <c r="B11" s="42" t="s">
        <v>114</v>
      </c>
      <c r="C11" s="38" t="s">
        <v>115</v>
      </c>
      <c r="D11" s="38" t="s">
        <v>229</v>
      </c>
      <c r="E11" s="38" t="s">
        <v>116</v>
      </c>
      <c r="F11" s="38" t="s">
        <v>221</v>
      </c>
      <c r="G11" s="38" t="s">
        <v>137</v>
      </c>
      <c r="H11" s="38" t="s">
        <v>221</v>
      </c>
      <c r="I11" s="38" t="s">
        <v>116</v>
      </c>
      <c r="J11" s="38" t="s">
        <v>221</v>
      </c>
      <c r="K11" s="38" t="s">
        <v>115</v>
      </c>
      <c r="L11" s="38" t="s">
        <v>116</v>
      </c>
      <c r="M11" s="38" t="s">
        <v>221</v>
      </c>
      <c r="N11" s="38" t="s">
        <v>116</v>
      </c>
      <c r="O11" s="38" t="s">
        <v>221</v>
      </c>
      <c r="P11" s="38" t="s">
        <v>221</v>
      </c>
      <c r="Q11" s="38" t="s">
        <v>229</v>
      </c>
      <c r="R11" s="38" t="s">
        <v>222</v>
      </c>
      <c r="S11" s="38" t="s">
        <v>115</v>
      </c>
    </row>
    <row r="12" spans="1:19" ht="15">
      <c r="A12" s="33">
        <v>1</v>
      </c>
      <c r="B12" s="23" t="s">
        <v>30</v>
      </c>
      <c r="C12" s="5">
        <v>9</v>
      </c>
      <c r="D12" s="5">
        <v>1</v>
      </c>
      <c r="E12" s="5"/>
      <c r="F12" s="1"/>
      <c r="G12" s="5"/>
      <c r="H12" s="5"/>
      <c r="I12" s="5">
        <v>3</v>
      </c>
      <c r="J12" s="5"/>
      <c r="K12" s="5"/>
      <c r="L12" s="5"/>
      <c r="M12" s="5"/>
      <c r="N12" s="5"/>
      <c r="O12" s="5"/>
      <c r="P12" s="5"/>
      <c r="Q12" s="40">
        <v>1</v>
      </c>
      <c r="R12" s="5"/>
      <c r="S12" s="5"/>
    </row>
    <row r="13" spans="1:19" ht="15">
      <c r="A13" s="33">
        <f>A12+1</f>
        <v>2</v>
      </c>
      <c r="B13" s="23" t="s">
        <v>28</v>
      </c>
      <c r="C13" s="5">
        <v>20</v>
      </c>
      <c r="D13" s="5">
        <v>1</v>
      </c>
      <c r="E13" s="5"/>
      <c r="F13" s="1"/>
      <c r="G13" s="5"/>
      <c r="H13" s="5">
        <v>13</v>
      </c>
      <c r="I13" s="5"/>
      <c r="J13" s="5"/>
      <c r="K13" s="5"/>
      <c r="L13" s="5"/>
      <c r="M13" s="5"/>
      <c r="N13" s="5"/>
      <c r="O13" s="5"/>
      <c r="P13" s="5">
        <v>1</v>
      </c>
      <c r="Q13" s="40">
        <v>1</v>
      </c>
      <c r="R13" s="5">
        <v>32</v>
      </c>
      <c r="S13" s="5"/>
    </row>
    <row r="14" spans="1:19" ht="15">
      <c r="A14" s="37">
        <f aca="true" t="shared" si="0" ref="A14:A80">A13+1</f>
        <v>3</v>
      </c>
      <c r="B14" s="23" t="s">
        <v>16</v>
      </c>
      <c r="C14" s="5">
        <v>20</v>
      </c>
      <c r="D14" s="5">
        <v>1</v>
      </c>
      <c r="E14" s="1">
        <v>50</v>
      </c>
      <c r="F14" s="5"/>
      <c r="G14" s="5"/>
      <c r="H14" s="5">
        <v>16</v>
      </c>
      <c r="I14" s="5"/>
      <c r="J14" s="5"/>
      <c r="K14" s="5"/>
      <c r="L14" s="5">
        <v>1</v>
      </c>
      <c r="M14" s="5"/>
      <c r="N14" s="5"/>
      <c r="O14" s="5"/>
      <c r="P14" s="5"/>
      <c r="Q14" s="40">
        <v>1</v>
      </c>
      <c r="R14" s="5"/>
      <c r="S14" s="5"/>
    </row>
    <row r="15" spans="1:19" ht="15">
      <c r="A15" s="37">
        <f t="shared" si="0"/>
        <v>4</v>
      </c>
      <c r="B15" s="23" t="s">
        <v>56</v>
      </c>
      <c r="C15" s="5">
        <v>9</v>
      </c>
      <c r="D15" s="5">
        <v>1</v>
      </c>
      <c r="E15" s="5"/>
      <c r="F15" s="1"/>
      <c r="G15" s="5"/>
      <c r="H15" s="5"/>
      <c r="I15" s="5">
        <v>6</v>
      </c>
      <c r="J15" s="5"/>
      <c r="K15" s="5"/>
      <c r="L15" s="5"/>
      <c r="M15" s="5"/>
      <c r="N15" s="5"/>
      <c r="O15" s="5"/>
      <c r="P15" s="5"/>
      <c r="Q15" s="40">
        <v>1</v>
      </c>
      <c r="R15" s="5">
        <v>1</v>
      </c>
      <c r="S15" s="5"/>
    </row>
    <row r="16" spans="1:19" ht="15">
      <c r="A16" s="37">
        <f t="shared" si="0"/>
        <v>5</v>
      </c>
      <c r="B16" s="23" t="s">
        <v>69</v>
      </c>
      <c r="C16" s="5">
        <v>25</v>
      </c>
      <c r="D16" s="5">
        <v>1</v>
      </c>
      <c r="E16" s="5"/>
      <c r="F16" s="1"/>
      <c r="G16" s="5"/>
      <c r="H16" s="5">
        <v>24</v>
      </c>
      <c r="I16" s="5"/>
      <c r="J16" s="5"/>
      <c r="K16" s="5"/>
      <c r="L16" s="5"/>
      <c r="M16" s="5"/>
      <c r="N16" s="5"/>
      <c r="O16" s="5"/>
      <c r="P16" s="5"/>
      <c r="Q16" s="40">
        <v>1</v>
      </c>
      <c r="R16" s="5"/>
      <c r="S16" s="5"/>
    </row>
    <row r="17" spans="1:19" ht="15">
      <c r="A17" s="37">
        <f t="shared" si="0"/>
        <v>6</v>
      </c>
      <c r="B17" s="23" t="s">
        <v>17</v>
      </c>
      <c r="C17" s="5">
        <v>40</v>
      </c>
      <c r="D17" s="5">
        <v>1</v>
      </c>
      <c r="E17" s="1">
        <v>30</v>
      </c>
      <c r="F17" s="5"/>
      <c r="G17" s="5"/>
      <c r="H17" s="5">
        <v>26</v>
      </c>
      <c r="I17" s="5"/>
      <c r="J17" s="5"/>
      <c r="K17" s="5"/>
      <c r="L17" s="5"/>
      <c r="M17" s="5"/>
      <c r="N17" s="5"/>
      <c r="O17" s="5"/>
      <c r="P17" s="5"/>
      <c r="Q17" s="40">
        <v>1</v>
      </c>
      <c r="R17" s="5"/>
      <c r="S17" s="5"/>
    </row>
    <row r="18" spans="1:19" ht="15">
      <c r="A18" s="37">
        <f t="shared" si="0"/>
        <v>7</v>
      </c>
      <c r="B18" s="23" t="s">
        <v>57</v>
      </c>
      <c r="C18" s="5">
        <v>9</v>
      </c>
      <c r="D18" s="5">
        <v>1</v>
      </c>
      <c r="E18" s="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0">
        <v>1</v>
      </c>
      <c r="R18" s="5"/>
      <c r="S18" s="5"/>
    </row>
    <row r="19" spans="1:19" ht="15">
      <c r="A19" s="37">
        <f t="shared" si="0"/>
        <v>8</v>
      </c>
      <c r="B19" s="23" t="s">
        <v>12</v>
      </c>
      <c r="C19" s="5">
        <v>20</v>
      </c>
      <c r="D19" s="5">
        <v>1</v>
      </c>
      <c r="E19" s="1">
        <v>100</v>
      </c>
      <c r="F19" s="5"/>
      <c r="G19" s="5">
        <v>4</v>
      </c>
      <c r="H19" s="5">
        <v>12</v>
      </c>
      <c r="I19" s="5"/>
      <c r="J19" s="5"/>
      <c r="K19" s="5"/>
      <c r="L19" s="5"/>
      <c r="M19" s="5"/>
      <c r="N19" s="5"/>
      <c r="O19" s="5"/>
      <c r="P19" s="5"/>
      <c r="Q19" s="40">
        <v>1</v>
      </c>
      <c r="R19" s="5"/>
      <c r="S19" s="5"/>
    </row>
    <row r="20" spans="1:19" ht="15">
      <c r="A20" s="37">
        <f t="shared" si="0"/>
        <v>9</v>
      </c>
      <c r="B20" s="23" t="s">
        <v>13</v>
      </c>
      <c r="C20" s="5">
        <v>20</v>
      </c>
      <c r="D20" s="5">
        <v>1</v>
      </c>
      <c r="E20" s="1">
        <v>40</v>
      </c>
      <c r="F20" s="5"/>
      <c r="G20" s="5">
        <v>4</v>
      </c>
      <c r="H20" s="5">
        <v>6</v>
      </c>
      <c r="I20" s="5"/>
      <c r="J20" s="5"/>
      <c r="K20" s="5"/>
      <c r="L20" s="5">
        <v>1</v>
      </c>
      <c r="M20" s="5"/>
      <c r="N20" s="5"/>
      <c r="O20" s="5"/>
      <c r="P20" s="5"/>
      <c r="Q20" s="40">
        <v>1</v>
      </c>
      <c r="R20" s="5"/>
      <c r="S20" s="5"/>
    </row>
    <row r="21" spans="1:19" ht="15">
      <c r="A21" s="37">
        <f t="shared" si="0"/>
        <v>10</v>
      </c>
      <c r="B21" s="23" t="s">
        <v>58</v>
      </c>
      <c r="C21" s="5">
        <v>9</v>
      </c>
      <c r="D21" s="5">
        <v>1</v>
      </c>
      <c r="E21" s="1"/>
      <c r="F21" s="5"/>
      <c r="G21" s="5">
        <v>3</v>
      </c>
      <c r="H21" s="5"/>
      <c r="I21" s="5"/>
      <c r="J21" s="5"/>
      <c r="K21" s="5">
        <v>3</v>
      </c>
      <c r="L21" s="5"/>
      <c r="M21" s="5"/>
      <c r="N21" s="5"/>
      <c r="O21" s="5"/>
      <c r="P21" s="5"/>
      <c r="Q21" s="40">
        <v>1</v>
      </c>
      <c r="R21" s="5">
        <v>2</v>
      </c>
      <c r="S21" s="5"/>
    </row>
    <row r="22" spans="1:19" ht="15">
      <c r="A22" s="37">
        <f t="shared" si="0"/>
        <v>11</v>
      </c>
      <c r="B22" s="23" t="s">
        <v>70</v>
      </c>
      <c r="C22" s="5">
        <v>20</v>
      </c>
      <c r="D22" s="5">
        <v>1</v>
      </c>
      <c r="E22" s="1"/>
      <c r="F22" s="5"/>
      <c r="G22" s="5">
        <v>4</v>
      </c>
      <c r="H22" s="5">
        <v>16</v>
      </c>
      <c r="I22" s="5"/>
      <c r="J22" s="5"/>
      <c r="K22" s="5"/>
      <c r="L22" s="5"/>
      <c r="M22" s="5"/>
      <c r="N22" s="5"/>
      <c r="O22" s="5"/>
      <c r="P22" s="5"/>
      <c r="Q22" s="40">
        <v>1</v>
      </c>
      <c r="R22" s="5"/>
      <c r="S22" s="5"/>
    </row>
    <row r="23" spans="1:19" ht="15">
      <c r="A23" s="37">
        <f t="shared" si="0"/>
        <v>12</v>
      </c>
      <c r="B23" s="23" t="s">
        <v>18</v>
      </c>
      <c r="C23" s="5">
        <v>20</v>
      </c>
      <c r="D23" s="5">
        <v>1</v>
      </c>
      <c r="E23" s="1">
        <v>70</v>
      </c>
      <c r="F23" s="5"/>
      <c r="G23" s="5">
        <v>4</v>
      </c>
      <c r="H23" s="5">
        <v>12</v>
      </c>
      <c r="I23" s="5"/>
      <c r="J23" s="5"/>
      <c r="K23" s="5"/>
      <c r="L23" s="5"/>
      <c r="M23" s="5"/>
      <c r="N23" s="5"/>
      <c r="O23" s="5">
        <v>1</v>
      </c>
      <c r="P23" s="5"/>
      <c r="Q23" s="40">
        <v>3</v>
      </c>
      <c r="R23" s="5"/>
      <c r="S23" s="5"/>
    </row>
    <row r="24" spans="1:19" ht="15">
      <c r="A24" s="37">
        <f t="shared" si="0"/>
        <v>13</v>
      </c>
      <c r="B24" s="23" t="s">
        <v>34</v>
      </c>
      <c r="C24" s="5">
        <v>9</v>
      </c>
      <c r="D24" s="5">
        <v>1</v>
      </c>
      <c r="E24" s="5"/>
      <c r="F24" s="5">
        <v>3</v>
      </c>
      <c r="G24" s="5"/>
      <c r="H24" s="5"/>
      <c r="I24" s="1"/>
      <c r="J24" s="5"/>
      <c r="K24" s="5">
        <v>3</v>
      </c>
      <c r="L24" s="5"/>
      <c r="M24" s="5"/>
      <c r="N24" s="5"/>
      <c r="O24" s="5"/>
      <c r="P24" s="5"/>
      <c r="Q24" s="40">
        <v>1</v>
      </c>
      <c r="R24" s="5">
        <v>3</v>
      </c>
      <c r="S24" s="5"/>
    </row>
    <row r="25" spans="1:19" ht="15">
      <c r="A25" s="37">
        <f t="shared" si="0"/>
        <v>14</v>
      </c>
      <c r="B25" s="23" t="s">
        <v>15</v>
      </c>
      <c r="C25" s="5">
        <v>30</v>
      </c>
      <c r="D25" s="5">
        <v>1</v>
      </c>
      <c r="E25" s="1">
        <v>75</v>
      </c>
      <c r="F25" s="5"/>
      <c r="G25" s="5"/>
      <c r="H25" s="5">
        <v>25</v>
      </c>
      <c r="I25" s="5"/>
      <c r="J25" s="5"/>
      <c r="K25" s="5"/>
      <c r="L25" s="5"/>
      <c r="M25" s="5"/>
      <c r="N25" s="5"/>
      <c r="O25" s="5"/>
      <c r="P25" s="5"/>
      <c r="Q25" s="40">
        <v>1</v>
      </c>
      <c r="R25" s="5"/>
      <c r="S25" s="5">
        <v>1</v>
      </c>
    </row>
    <row r="26" spans="1:19" ht="15">
      <c r="A26" s="37">
        <f t="shared" si="0"/>
        <v>15</v>
      </c>
      <c r="B26" s="23" t="s">
        <v>14</v>
      </c>
      <c r="C26" s="5">
        <v>35</v>
      </c>
      <c r="D26" s="5">
        <v>1</v>
      </c>
      <c r="E26" s="1">
        <v>85</v>
      </c>
      <c r="F26" s="5"/>
      <c r="G26" s="5">
        <v>7</v>
      </c>
      <c r="H26" s="5">
        <v>8</v>
      </c>
      <c r="I26" s="5"/>
      <c r="J26" s="5"/>
      <c r="K26" s="5"/>
      <c r="L26" s="5"/>
      <c r="M26" s="5"/>
      <c r="N26" s="5">
        <v>1.2</v>
      </c>
      <c r="O26" s="5"/>
      <c r="P26" s="5"/>
      <c r="Q26" s="40">
        <v>3</v>
      </c>
      <c r="R26" s="5"/>
      <c r="S26" s="5"/>
    </row>
    <row r="27" spans="1:19" ht="15">
      <c r="A27" s="37">
        <f t="shared" si="0"/>
        <v>16</v>
      </c>
      <c r="B27" s="23" t="s">
        <v>71</v>
      </c>
      <c r="C27" s="5">
        <v>20</v>
      </c>
      <c r="D27" s="5">
        <v>1</v>
      </c>
      <c r="E27" s="1"/>
      <c r="F27" s="5"/>
      <c r="G27" s="5">
        <v>4</v>
      </c>
      <c r="H27" s="5"/>
      <c r="I27" s="5"/>
      <c r="J27" s="5"/>
      <c r="K27" s="5"/>
      <c r="L27" s="5"/>
      <c r="M27" s="5"/>
      <c r="N27" s="5"/>
      <c r="O27" s="5"/>
      <c r="P27" s="5"/>
      <c r="Q27" s="40">
        <v>3</v>
      </c>
      <c r="R27" s="5"/>
      <c r="S27" s="5"/>
    </row>
    <row r="28" spans="1:19" ht="15">
      <c r="A28" s="37">
        <f t="shared" si="0"/>
        <v>17</v>
      </c>
      <c r="B28" s="23" t="s">
        <v>35</v>
      </c>
      <c r="C28" s="5">
        <v>9</v>
      </c>
      <c r="D28" s="5">
        <v>1</v>
      </c>
      <c r="E28" s="5"/>
      <c r="F28" s="1">
        <v>4</v>
      </c>
      <c r="G28" s="5"/>
      <c r="H28" s="5"/>
      <c r="I28" s="5"/>
      <c r="J28" s="5"/>
      <c r="K28" s="5">
        <v>3</v>
      </c>
      <c r="L28" s="5"/>
      <c r="M28" s="5"/>
      <c r="N28" s="5"/>
      <c r="O28" s="5"/>
      <c r="P28" s="5"/>
      <c r="Q28" s="40">
        <v>1</v>
      </c>
      <c r="R28" s="5">
        <v>2</v>
      </c>
      <c r="S28" s="5"/>
    </row>
    <row r="29" spans="1:19" ht="15">
      <c r="A29" s="37">
        <f t="shared" si="0"/>
        <v>18</v>
      </c>
      <c r="B29" s="23" t="s">
        <v>72</v>
      </c>
      <c r="C29" s="5">
        <v>9</v>
      </c>
      <c r="D29" s="5">
        <v>1</v>
      </c>
      <c r="E29" s="5"/>
      <c r="F29" s="1"/>
      <c r="G29" s="5"/>
      <c r="H29" s="5"/>
      <c r="I29" s="5"/>
      <c r="J29" s="5"/>
      <c r="K29" s="5"/>
      <c r="L29" s="5"/>
      <c r="M29" s="5"/>
      <c r="N29" s="5"/>
      <c r="O29" s="5"/>
      <c r="P29" s="5"/>
      <c r="Q29" s="40">
        <v>1</v>
      </c>
      <c r="R29" s="5"/>
      <c r="S29" s="5"/>
    </row>
    <row r="30" spans="1:19" ht="15">
      <c r="A30" s="37">
        <f t="shared" si="0"/>
        <v>19</v>
      </c>
      <c r="B30" s="23" t="s">
        <v>36</v>
      </c>
      <c r="C30" s="5">
        <v>9</v>
      </c>
      <c r="D30" s="5">
        <v>1</v>
      </c>
      <c r="E30" s="5"/>
      <c r="F30" s="5"/>
      <c r="G30" s="5"/>
      <c r="H30" s="5"/>
      <c r="I30" s="1"/>
      <c r="J30" s="5"/>
      <c r="K30" s="5"/>
      <c r="L30" s="5"/>
      <c r="M30" s="5"/>
      <c r="N30" s="5"/>
      <c r="O30" s="5"/>
      <c r="P30" s="5"/>
      <c r="Q30" s="40">
        <v>1</v>
      </c>
      <c r="R30" s="5"/>
      <c r="S30" s="5"/>
    </row>
    <row r="31" spans="1:19" ht="15">
      <c r="A31" s="37">
        <f t="shared" si="0"/>
        <v>20</v>
      </c>
      <c r="B31" s="23" t="s">
        <v>37</v>
      </c>
      <c r="C31" s="5">
        <v>8</v>
      </c>
      <c r="D31" s="5">
        <v>1</v>
      </c>
      <c r="E31" s="5"/>
      <c r="F31" s="5"/>
      <c r="G31" s="5"/>
      <c r="H31" s="5"/>
      <c r="I31" s="1"/>
      <c r="J31" s="5"/>
      <c r="K31" s="5"/>
      <c r="L31" s="5"/>
      <c r="M31" s="5"/>
      <c r="N31" s="5"/>
      <c r="O31" s="5"/>
      <c r="P31" s="5"/>
      <c r="Q31" s="40">
        <v>1</v>
      </c>
      <c r="R31" s="5"/>
      <c r="S31" s="5"/>
    </row>
    <row r="32" spans="1:19" ht="15">
      <c r="A32" s="37">
        <f t="shared" si="0"/>
        <v>21</v>
      </c>
      <c r="B32" s="23" t="s">
        <v>82</v>
      </c>
      <c r="C32" s="5">
        <v>9</v>
      </c>
      <c r="D32" s="5">
        <v>1</v>
      </c>
      <c r="E32" s="5"/>
      <c r="F32" s="5"/>
      <c r="G32" s="5"/>
      <c r="H32" s="5"/>
      <c r="I32" s="1"/>
      <c r="J32" s="5"/>
      <c r="K32" s="5"/>
      <c r="L32" s="5"/>
      <c r="M32" s="5"/>
      <c r="N32" s="5"/>
      <c r="O32" s="5"/>
      <c r="P32" s="5"/>
      <c r="Q32" s="40">
        <v>1</v>
      </c>
      <c r="R32" s="5"/>
      <c r="S32" s="5"/>
    </row>
    <row r="33" spans="1:19" ht="15">
      <c r="A33" s="37">
        <f t="shared" si="0"/>
        <v>22</v>
      </c>
      <c r="B33" s="23" t="s">
        <v>38</v>
      </c>
      <c r="C33" s="5">
        <v>8</v>
      </c>
      <c r="D33" s="5">
        <v>1</v>
      </c>
      <c r="E33" s="5"/>
      <c r="F33" s="5"/>
      <c r="G33" s="5"/>
      <c r="H33" s="5"/>
      <c r="I33" s="1"/>
      <c r="J33" s="5"/>
      <c r="K33" s="5"/>
      <c r="L33" s="5"/>
      <c r="M33" s="5"/>
      <c r="N33" s="5"/>
      <c r="O33" s="5"/>
      <c r="P33" s="5"/>
      <c r="Q33" s="40">
        <v>1</v>
      </c>
      <c r="R33" s="5"/>
      <c r="S33" s="5"/>
    </row>
    <row r="34" spans="1:19" ht="15">
      <c r="A34" s="37">
        <f t="shared" si="0"/>
        <v>23</v>
      </c>
      <c r="B34" s="23" t="s">
        <v>39</v>
      </c>
      <c r="C34" s="5">
        <v>8</v>
      </c>
      <c r="D34" s="5">
        <v>1</v>
      </c>
      <c r="E34" s="5"/>
      <c r="F34" s="5"/>
      <c r="G34" s="5"/>
      <c r="H34" s="5"/>
      <c r="I34" s="1"/>
      <c r="J34" s="5"/>
      <c r="K34" s="5"/>
      <c r="L34" s="5"/>
      <c r="M34" s="5"/>
      <c r="N34" s="5"/>
      <c r="O34" s="5"/>
      <c r="P34" s="5"/>
      <c r="Q34" s="40">
        <v>1</v>
      </c>
      <c r="R34" s="5"/>
      <c r="S34" s="5"/>
    </row>
    <row r="35" spans="1:19" ht="15">
      <c r="A35" s="37">
        <f t="shared" si="0"/>
        <v>24</v>
      </c>
      <c r="B35" s="23" t="s">
        <v>196</v>
      </c>
      <c r="C35" s="5">
        <v>9</v>
      </c>
      <c r="D35" s="5">
        <v>1</v>
      </c>
      <c r="E35" s="5"/>
      <c r="F35" s="5"/>
      <c r="G35" s="5"/>
      <c r="H35" s="5"/>
      <c r="I35" s="1"/>
      <c r="J35" s="5"/>
      <c r="K35" s="5"/>
      <c r="L35" s="5"/>
      <c r="M35" s="5"/>
      <c r="N35" s="5"/>
      <c r="O35" s="5"/>
      <c r="P35" s="5"/>
      <c r="Q35" s="40">
        <v>1</v>
      </c>
      <c r="R35" s="5">
        <v>1</v>
      </c>
      <c r="S35" s="5"/>
    </row>
    <row r="36" spans="1:19" ht="15">
      <c r="A36" s="37">
        <f t="shared" si="0"/>
        <v>25</v>
      </c>
      <c r="B36" s="23" t="s">
        <v>40</v>
      </c>
      <c r="C36" s="5">
        <v>8</v>
      </c>
      <c r="D36" s="5">
        <v>1</v>
      </c>
      <c r="E36" s="5"/>
      <c r="F36" s="5"/>
      <c r="G36" s="5"/>
      <c r="H36" s="5"/>
      <c r="I36" s="1"/>
      <c r="J36" s="5"/>
      <c r="K36" s="5"/>
      <c r="L36" s="5"/>
      <c r="M36" s="5"/>
      <c r="N36" s="5"/>
      <c r="O36" s="5"/>
      <c r="P36" s="5"/>
      <c r="Q36" s="40">
        <v>1</v>
      </c>
      <c r="R36" s="5"/>
      <c r="S36" s="5"/>
    </row>
    <row r="37" spans="1:19" ht="15">
      <c r="A37" s="37">
        <f t="shared" si="0"/>
        <v>26</v>
      </c>
      <c r="B37" s="23" t="s">
        <v>41</v>
      </c>
      <c r="C37" s="5">
        <v>8</v>
      </c>
      <c r="D37" s="5">
        <v>1</v>
      </c>
      <c r="E37" s="5"/>
      <c r="F37" s="5">
        <v>1</v>
      </c>
      <c r="G37" s="5"/>
      <c r="H37" s="5"/>
      <c r="I37" s="1"/>
      <c r="J37" s="5"/>
      <c r="K37" s="5"/>
      <c r="L37" s="5"/>
      <c r="M37" s="5"/>
      <c r="N37" s="5"/>
      <c r="O37" s="5"/>
      <c r="P37" s="5"/>
      <c r="Q37" s="40">
        <v>1</v>
      </c>
      <c r="R37" s="5"/>
      <c r="S37" s="5"/>
    </row>
    <row r="38" spans="1:19" ht="15">
      <c r="A38" s="37">
        <f t="shared" si="0"/>
        <v>27</v>
      </c>
      <c r="B38" s="23" t="s">
        <v>62</v>
      </c>
      <c r="C38" s="5">
        <v>9</v>
      </c>
      <c r="D38" s="5">
        <v>1</v>
      </c>
      <c r="E38" s="5"/>
      <c r="F38" s="5">
        <v>1</v>
      </c>
      <c r="G38" s="5"/>
      <c r="H38" s="5"/>
      <c r="I38" s="1"/>
      <c r="J38" s="5"/>
      <c r="K38" s="5"/>
      <c r="L38" s="5"/>
      <c r="M38" s="5"/>
      <c r="N38" s="5"/>
      <c r="O38" s="5"/>
      <c r="P38" s="5"/>
      <c r="Q38" s="40">
        <v>1</v>
      </c>
      <c r="R38" s="5"/>
      <c r="S38" s="5"/>
    </row>
    <row r="39" spans="1:19" ht="15">
      <c r="A39" s="37">
        <f t="shared" si="0"/>
        <v>28</v>
      </c>
      <c r="B39" s="23" t="s">
        <v>75</v>
      </c>
      <c r="C39" s="5">
        <v>60</v>
      </c>
      <c r="D39" s="5">
        <v>1</v>
      </c>
      <c r="E39" s="5">
        <v>120</v>
      </c>
      <c r="F39" s="5"/>
      <c r="G39" s="5"/>
      <c r="H39" s="5"/>
      <c r="I39" s="1"/>
      <c r="J39" s="5"/>
      <c r="K39" s="5"/>
      <c r="L39" s="5"/>
      <c r="M39" s="5"/>
      <c r="N39" s="5"/>
      <c r="O39" s="5"/>
      <c r="P39" s="5"/>
      <c r="Q39" s="40">
        <v>3</v>
      </c>
      <c r="R39" s="5"/>
      <c r="S39" s="5"/>
    </row>
    <row r="40" spans="1:19" ht="15">
      <c r="A40" s="37">
        <f t="shared" si="0"/>
        <v>29</v>
      </c>
      <c r="B40" s="23" t="s">
        <v>59</v>
      </c>
      <c r="C40" s="5">
        <v>15</v>
      </c>
      <c r="D40" s="5">
        <v>1</v>
      </c>
      <c r="E40" s="5"/>
      <c r="F40" s="5"/>
      <c r="G40" s="5"/>
      <c r="H40" s="5"/>
      <c r="I40" s="1"/>
      <c r="J40" s="5"/>
      <c r="K40" s="5"/>
      <c r="L40" s="5"/>
      <c r="M40" s="5">
        <v>1</v>
      </c>
      <c r="N40" s="5"/>
      <c r="O40" s="5"/>
      <c r="P40" s="5"/>
      <c r="Q40" s="40">
        <v>3</v>
      </c>
      <c r="R40" s="5"/>
      <c r="S40" s="5"/>
    </row>
    <row r="41" spans="1:19" ht="15">
      <c r="A41" s="37">
        <f t="shared" si="0"/>
        <v>30</v>
      </c>
      <c r="B41" s="23" t="s">
        <v>76</v>
      </c>
      <c r="C41" s="5">
        <v>30</v>
      </c>
      <c r="D41" s="5">
        <v>1</v>
      </c>
      <c r="E41" s="5"/>
      <c r="F41" s="5"/>
      <c r="G41" s="5"/>
      <c r="H41" s="5"/>
      <c r="I41" s="1"/>
      <c r="J41" s="5"/>
      <c r="K41" s="5"/>
      <c r="L41" s="5"/>
      <c r="M41" s="5"/>
      <c r="N41" s="5"/>
      <c r="O41" s="5"/>
      <c r="P41" s="5"/>
      <c r="Q41" s="40">
        <v>3</v>
      </c>
      <c r="R41" s="5"/>
      <c r="S41" s="5"/>
    </row>
    <row r="42" spans="1:19" ht="15">
      <c r="A42" s="37">
        <f t="shared" si="0"/>
        <v>31</v>
      </c>
      <c r="B42" s="23" t="s">
        <v>67</v>
      </c>
      <c r="C42" s="5">
        <v>40</v>
      </c>
      <c r="D42" s="5">
        <v>1</v>
      </c>
      <c r="E42" s="5">
        <v>300</v>
      </c>
      <c r="F42" s="5"/>
      <c r="G42" s="5">
        <v>8</v>
      </c>
      <c r="H42" s="5">
        <v>35</v>
      </c>
      <c r="I42" s="1"/>
      <c r="J42" s="5"/>
      <c r="K42" s="5"/>
      <c r="L42" s="5"/>
      <c r="M42" s="5"/>
      <c r="N42" s="5"/>
      <c r="O42" s="5">
        <v>1</v>
      </c>
      <c r="P42" s="5"/>
      <c r="Q42" s="40">
        <v>3</v>
      </c>
      <c r="R42" s="5"/>
      <c r="S42" s="5">
        <v>2</v>
      </c>
    </row>
    <row r="43" spans="1:19" ht="15">
      <c r="A43" s="37">
        <f t="shared" si="0"/>
        <v>32</v>
      </c>
      <c r="B43" s="23" t="s">
        <v>24</v>
      </c>
      <c r="C43" s="28">
        <v>30</v>
      </c>
      <c r="D43" s="5">
        <v>1</v>
      </c>
      <c r="E43" s="5"/>
      <c r="F43" s="1"/>
      <c r="G43" s="5">
        <v>6</v>
      </c>
      <c r="H43" s="5">
        <v>29</v>
      </c>
      <c r="I43" s="5"/>
      <c r="J43" s="5"/>
      <c r="K43" s="5"/>
      <c r="L43" s="5"/>
      <c r="M43" s="5"/>
      <c r="N43" s="5"/>
      <c r="O43" s="5"/>
      <c r="P43" s="5"/>
      <c r="Q43" s="40">
        <v>1</v>
      </c>
      <c r="R43" s="5"/>
      <c r="S43" s="5"/>
    </row>
    <row r="44" spans="1:19" ht="15">
      <c r="A44" s="37">
        <f t="shared" si="0"/>
        <v>33</v>
      </c>
      <c r="B44" s="23" t="s">
        <v>66</v>
      </c>
      <c r="C44" s="5">
        <v>12</v>
      </c>
      <c r="D44" s="5">
        <v>1</v>
      </c>
      <c r="E44" s="5">
        <v>70</v>
      </c>
      <c r="F44" s="1"/>
      <c r="G44" s="5"/>
      <c r="H44" s="5">
        <v>6</v>
      </c>
      <c r="I44" s="5"/>
      <c r="J44" s="5"/>
      <c r="K44" s="5"/>
      <c r="L44" s="5"/>
      <c r="M44" s="5"/>
      <c r="N44" s="5"/>
      <c r="O44" s="5"/>
      <c r="P44" s="5"/>
      <c r="Q44" s="40">
        <v>3</v>
      </c>
      <c r="R44" s="5"/>
      <c r="S44" s="5"/>
    </row>
    <row r="45" spans="1:19" ht="15">
      <c r="A45" s="37">
        <f t="shared" si="0"/>
        <v>34</v>
      </c>
      <c r="B45" s="23" t="s">
        <v>26</v>
      </c>
      <c r="C45" s="28">
        <v>12</v>
      </c>
      <c r="D45" s="5">
        <v>1</v>
      </c>
      <c r="E45" s="5"/>
      <c r="F45" s="1"/>
      <c r="G45" s="5">
        <v>3</v>
      </c>
      <c r="H45" s="5">
        <v>12</v>
      </c>
      <c r="I45" s="5"/>
      <c r="J45" s="5"/>
      <c r="K45" s="5"/>
      <c r="L45" s="5"/>
      <c r="M45" s="5"/>
      <c r="N45" s="5"/>
      <c r="O45" s="5"/>
      <c r="P45" s="5"/>
      <c r="Q45" s="40">
        <v>3</v>
      </c>
      <c r="R45" s="5"/>
      <c r="S45" s="5"/>
    </row>
    <row r="46" spans="1:19" ht="15">
      <c r="A46" s="37">
        <f t="shared" si="0"/>
        <v>35</v>
      </c>
      <c r="B46" s="23" t="s">
        <v>22</v>
      </c>
      <c r="C46" s="28">
        <v>6</v>
      </c>
      <c r="D46" s="5">
        <v>1</v>
      </c>
      <c r="E46" s="1">
        <v>50</v>
      </c>
      <c r="F46" s="5"/>
      <c r="G46" s="5">
        <v>3</v>
      </c>
      <c r="H46" s="5"/>
      <c r="I46" s="5"/>
      <c r="J46" s="5"/>
      <c r="K46" s="5"/>
      <c r="L46" s="5"/>
      <c r="M46" s="5"/>
      <c r="N46" s="5"/>
      <c r="O46" s="5"/>
      <c r="P46" s="5"/>
      <c r="Q46" s="40">
        <v>1</v>
      </c>
      <c r="R46" s="5"/>
      <c r="S46" s="5"/>
    </row>
    <row r="47" spans="1:19" ht="15">
      <c r="A47" s="37">
        <f t="shared" si="0"/>
        <v>36</v>
      </c>
      <c r="B47" s="23" t="s">
        <v>81</v>
      </c>
      <c r="C47" s="28">
        <v>30</v>
      </c>
      <c r="D47" s="5">
        <v>1</v>
      </c>
      <c r="E47" s="1"/>
      <c r="F47" s="5"/>
      <c r="G47" s="5"/>
      <c r="H47" s="5">
        <v>9</v>
      </c>
      <c r="I47" s="5"/>
      <c r="J47" s="5"/>
      <c r="K47" s="5"/>
      <c r="L47" s="5"/>
      <c r="M47" s="5"/>
      <c r="N47" s="5"/>
      <c r="O47" s="5">
        <v>2</v>
      </c>
      <c r="P47" s="5"/>
      <c r="Q47" s="40">
        <v>3</v>
      </c>
      <c r="R47" s="5"/>
      <c r="S47" s="5"/>
    </row>
    <row r="48" spans="1:19" ht="15">
      <c r="A48" s="37">
        <f t="shared" si="0"/>
        <v>37</v>
      </c>
      <c r="B48" s="23" t="s">
        <v>21</v>
      </c>
      <c r="C48" s="28">
        <v>45</v>
      </c>
      <c r="D48" s="5">
        <v>1</v>
      </c>
      <c r="E48" s="1">
        <v>100</v>
      </c>
      <c r="F48" s="5"/>
      <c r="G48" s="5"/>
      <c r="H48" s="5"/>
      <c r="I48" s="5"/>
      <c r="J48" s="5">
        <v>4</v>
      </c>
      <c r="K48" s="5">
        <v>5</v>
      </c>
      <c r="L48" s="5"/>
      <c r="M48" s="5"/>
      <c r="N48" s="5"/>
      <c r="O48" s="5"/>
      <c r="P48" s="5"/>
      <c r="Q48" s="40">
        <v>3</v>
      </c>
      <c r="R48" s="5"/>
      <c r="S48" s="5">
        <v>2</v>
      </c>
    </row>
    <row r="49" spans="1:19" ht="15">
      <c r="A49" s="37">
        <f t="shared" si="0"/>
        <v>38</v>
      </c>
      <c r="B49" s="23" t="s">
        <v>123</v>
      </c>
      <c r="C49" s="28">
        <v>5</v>
      </c>
      <c r="D49" s="5">
        <v>1</v>
      </c>
      <c r="E49" s="1">
        <v>50</v>
      </c>
      <c r="F49" s="5"/>
      <c r="G49" s="5">
        <v>1</v>
      </c>
      <c r="H49" s="5"/>
      <c r="I49" s="5"/>
      <c r="J49" s="5"/>
      <c r="K49" s="5">
        <v>1</v>
      </c>
      <c r="L49" s="5"/>
      <c r="M49" s="5"/>
      <c r="N49" s="5"/>
      <c r="O49" s="5"/>
      <c r="P49" s="5"/>
      <c r="Q49" s="40">
        <v>3</v>
      </c>
      <c r="R49" s="5"/>
      <c r="S49" s="5"/>
    </row>
    <row r="50" spans="1:19" ht="15">
      <c r="A50" s="37">
        <f t="shared" si="0"/>
        <v>39</v>
      </c>
      <c r="B50" s="23" t="s">
        <v>184</v>
      </c>
      <c r="C50" s="28">
        <v>10</v>
      </c>
      <c r="D50" s="5">
        <v>1</v>
      </c>
      <c r="E50" s="1"/>
      <c r="F50" s="5"/>
      <c r="G50" s="5"/>
      <c r="H50" s="5">
        <v>21</v>
      </c>
      <c r="I50" s="5"/>
      <c r="J50" s="5"/>
      <c r="K50" s="5"/>
      <c r="L50" s="5"/>
      <c r="M50" s="5"/>
      <c r="N50" s="5"/>
      <c r="O50" s="5"/>
      <c r="P50" s="5"/>
      <c r="Q50" s="40">
        <v>3</v>
      </c>
      <c r="R50" s="5"/>
      <c r="S50" s="5"/>
    </row>
    <row r="51" spans="1:19" ht="15">
      <c r="A51" s="37">
        <f t="shared" si="0"/>
        <v>40</v>
      </c>
      <c r="B51" s="23" t="s">
        <v>185</v>
      </c>
      <c r="C51" s="5">
        <v>40</v>
      </c>
      <c r="D51" s="5">
        <v>1</v>
      </c>
      <c r="E51" s="1">
        <v>60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40">
        <v>1</v>
      </c>
      <c r="R51" s="5"/>
      <c r="S51" s="5"/>
    </row>
    <row r="52" spans="1:19" ht="15">
      <c r="A52" s="37">
        <f t="shared" si="0"/>
        <v>41</v>
      </c>
      <c r="B52" s="23" t="s">
        <v>186</v>
      </c>
      <c r="C52" s="5">
        <v>10</v>
      </c>
      <c r="D52" s="5">
        <v>1</v>
      </c>
      <c r="E52" s="1"/>
      <c r="F52" s="5"/>
      <c r="G52" s="5"/>
      <c r="H52" s="5">
        <v>9</v>
      </c>
      <c r="I52" s="5"/>
      <c r="J52" s="5"/>
      <c r="K52" s="5"/>
      <c r="L52" s="5"/>
      <c r="M52" s="5"/>
      <c r="N52" s="5"/>
      <c r="O52" s="5"/>
      <c r="P52" s="5"/>
      <c r="Q52" s="40">
        <v>1</v>
      </c>
      <c r="R52" s="5"/>
      <c r="S52" s="5"/>
    </row>
    <row r="53" spans="1:19" ht="15">
      <c r="A53" s="37">
        <f t="shared" si="0"/>
        <v>42</v>
      </c>
      <c r="B53" s="23" t="s">
        <v>77</v>
      </c>
      <c r="C53" s="5">
        <v>30</v>
      </c>
      <c r="D53" s="5">
        <v>1</v>
      </c>
      <c r="E53" s="5">
        <v>40</v>
      </c>
      <c r="F53" s="1"/>
      <c r="G53" s="5"/>
      <c r="H53" s="5"/>
      <c r="I53" s="5"/>
      <c r="J53" s="5"/>
      <c r="K53" s="5"/>
      <c r="L53" s="5"/>
      <c r="M53" s="5"/>
      <c r="N53" s="5"/>
      <c r="O53" s="5">
        <v>1</v>
      </c>
      <c r="P53" s="5"/>
      <c r="Q53" s="40">
        <v>3</v>
      </c>
      <c r="R53" s="5"/>
      <c r="S53" s="5"/>
    </row>
    <row r="54" spans="1:19" ht="15">
      <c r="A54" s="37">
        <f t="shared" si="0"/>
        <v>43</v>
      </c>
      <c r="B54" s="23" t="s">
        <v>88</v>
      </c>
      <c r="C54" s="5">
        <v>35</v>
      </c>
      <c r="D54" s="5">
        <v>1</v>
      </c>
      <c r="E54" s="5">
        <v>40</v>
      </c>
      <c r="F54" s="1"/>
      <c r="G54" s="5"/>
      <c r="H54" s="5">
        <v>18</v>
      </c>
      <c r="I54" s="5"/>
      <c r="J54" s="5"/>
      <c r="K54" s="5"/>
      <c r="L54" s="5"/>
      <c r="M54" s="5"/>
      <c r="N54" s="5"/>
      <c r="O54" s="5"/>
      <c r="P54" s="5"/>
      <c r="Q54" s="40">
        <v>1</v>
      </c>
      <c r="R54" s="5"/>
      <c r="S54" s="5"/>
    </row>
    <row r="55" spans="1:19" ht="15">
      <c r="A55" s="37">
        <f t="shared" si="0"/>
        <v>44</v>
      </c>
      <c r="B55" s="23" t="s">
        <v>63</v>
      </c>
      <c r="C55" s="5">
        <v>30</v>
      </c>
      <c r="D55" s="5">
        <v>1</v>
      </c>
      <c r="E55" s="5"/>
      <c r="F55" s="1"/>
      <c r="G55" s="5"/>
      <c r="H55" s="5">
        <v>16</v>
      </c>
      <c r="I55" s="5"/>
      <c r="J55" s="5"/>
      <c r="K55" s="5">
        <v>1</v>
      </c>
      <c r="L55" s="5"/>
      <c r="M55" s="5"/>
      <c r="N55" s="5"/>
      <c r="O55" s="5"/>
      <c r="P55" s="5"/>
      <c r="Q55" s="40">
        <v>3</v>
      </c>
      <c r="R55" s="5"/>
      <c r="S55" s="5"/>
    </row>
    <row r="56" spans="1:19" ht="15">
      <c r="A56" s="37">
        <f t="shared" si="0"/>
        <v>45</v>
      </c>
      <c r="B56" s="23" t="s">
        <v>64</v>
      </c>
      <c r="C56" s="5">
        <v>30</v>
      </c>
      <c r="D56" s="5">
        <v>1</v>
      </c>
      <c r="E56" s="5"/>
      <c r="F56" s="1"/>
      <c r="G56" s="5"/>
      <c r="H56" s="5">
        <v>23</v>
      </c>
      <c r="I56" s="5"/>
      <c r="J56" s="5"/>
      <c r="K56" s="5"/>
      <c r="L56" s="5"/>
      <c r="M56" s="5"/>
      <c r="N56" s="5"/>
      <c r="O56" s="5"/>
      <c r="P56" s="5"/>
      <c r="Q56" s="40">
        <v>3</v>
      </c>
      <c r="R56" s="5"/>
      <c r="S56" s="5"/>
    </row>
    <row r="57" spans="1:19" ht="15">
      <c r="A57" s="37">
        <f t="shared" si="0"/>
        <v>46</v>
      </c>
      <c r="B57" s="23" t="s">
        <v>65</v>
      </c>
      <c r="C57" s="5">
        <v>30</v>
      </c>
      <c r="D57" s="5">
        <v>1</v>
      </c>
      <c r="E57" s="5"/>
      <c r="F57" s="1"/>
      <c r="G57" s="5"/>
      <c r="H57" s="5">
        <v>4</v>
      </c>
      <c r="I57" s="5"/>
      <c r="J57" s="5"/>
      <c r="K57" s="5"/>
      <c r="L57" s="5"/>
      <c r="M57" s="5"/>
      <c r="N57" s="5"/>
      <c r="O57" s="5"/>
      <c r="P57" s="5"/>
      <c r="Q57" s="40">
        <v>3</v>
      </c>
      <c r="R57" s="5"/>
      <c r="S57" s="5"/>
    </row>
    <row r="58" spans="1:19" ht="15">
      <c r="A58" s="37">
        <f t="shared" si="0"/>
        <v>47</v>
      </c>
      <c r="B58" s="23" t="s">
        <v>25</v>
      </c>
      <c r="C58" s="5">
        <v>30</v>
      </c>
      <c r="D58" s="5">
        <v>1</v>
      </c>
      <c r="E58" s="5"/>
      <c r="F58" s="1"/>
      <c r="G58" s="5"/>
      <c r="H58" s="5">
        <v>11</v>
      </c>
      <c r="I58" s="5"/>
      <c r="J58" s="5"/>
      <c r="K58" s="5">
        <v>2</v>
      </c>
      <c r="L58" s="5"/>
      <c r="M58" s="5"/>
      <c r="N58" s="5"/>
      <c r="O58" s="5"/>
      <c r="P58" s="5">
        <v>2</v>
      </c>
      <c r="Q58" s="40">
        <v>3</v>
      </c>
      <c r="R58" s="5"/>
      <c r="S58" s="5"/>
    </row>
    <row r="59" spans="1:19" ht="15">
      <c r="A59" s="37">
        <f t="shared" si="0"/>
        <v>48</v>
      </c>
      <c r="B59" s="23" t="s">
        <v>20</v>
      </c>
      <c r="C59" s="5">
        <v>40</v>
      </c>
      <c r="D59" s="5">
        <v>1</v>
      </c>
      <c r="E59" s="1">
        <v>80</v>
      </c>
      <c r="F59" s="5"/>
      <c r="G59" s="5">
        <v>8</v>
      </c>
      <c r="H59" s="5">
        <v>36</v>
      </c>
      <c r="I59" s="5"/>
      <c r="J59" s="5">
        <v>3</v>
      </c>
      <c r="K59" s="5"/>
      <c r="L59" s="5"/>
      <c r="M59" s="5"/>
      <c r="N59" s="5">
        <v>0.8</v>
      </c>
      <c r="O59" s="5"/>
      <c r="P59" s="5"/>
      <c r="Q59" s="40">
        <v>1</v>
      </c>
      <c r="R59" s="5"/>
      <c r="S59" s="5"/>
    </row>
    <row r="60" spans="1:19" ht="15">
      <c r="A60" s="37">
        <f t="shared" si="0"/>
        <v>49</v>
      </c>
      <c r="B60" s="23" t="s">
        <v>29</v>
      </c>
      <c r="C60" s="5">
        <v>30</v>
      </c>
      <c r="D60" s="5">
        <v>1</v>
      </c>
      <c r="E60" s="1">
        <v>40</v>
      </c>
      <c r="F60" s="5"/>
      <c r="G60" s="5">
        <v>6</v>
      </c>
      <c r="H60" s="5">
        <v>22</v>
      </c>
      <c r="I60" s="5"/>
      <c r="J60" s="5"/>
      <c r="K60" s="5"/>
      <c r="L60" s="5"/>
      <c r="M60" s="5"/>
      <c r="N60" s="5"/>
      <c r="O60" s="5"/>
      <c r="P60" s="5"/>
      <c r="Q60" s="40">
        <v>3</v>
      </c>
      <c r="R60" s="5"/>
      <c r="S60" s="5"/>
    </row>
    <row r="61" spans="1:19" ht="15">
      <c r="A61" s="37">
        <f t="shared" si="0"/>
        <v>50</v>
      </c>
      <c r="B61" s="23" t="s">
        <v>61</v>
      </c>
      <c r="C61" s="5">
        <v>30</v>
      </c>
      <c r="D61" s="5">
        <v>1</v>
      </c>
      <c r="E61" s="1">
        <v>380</v>
      </c>
      <c r="F61" s="5"/>
      <c r="G61" s="5">
        <v>5</v>
      </c>
      <c r="H61" s="5">
        <v>30</v>
      </c>
      <c r="I61" s="5"/>
      <c r="J61" s="5"/>
      <c r="K61" s="5"/>
      <c r="L61" s="5"/>
      <c r="M61" s="5"/>
      <c r="N61" s="5"/>
      <c r="O61" s="5"/>
      <c r="P61" s="5"/>
      <c r="Q61" s="40">
        <v>3</v>
      </c>
      <c r="R61" s="5"/>
      <c r="S61" s="5"/>
    </row>
    <row r="62" spans="1:19" ht="15">
      <c r="A62" s="37">
        <f t="shared" si="0"/>
        <v>51</v>
      </c>
      <c r="B62" s="23" t="s">
        <v>27</v>
      </c>
      <c r="C62" s="5">
        <v>60</v>
      </c>
      <c r="D62" s="5">
        <v>1</v>
      </c>
      <c r="E62" s="1">
        <v>6</v>
      </c>
      <c r="F62" s="5"/>
      <c r="G62" s="5"/>
      <c r="H62" s="5">
        <v>15</v>
      </c>
      <c r="I62" s="5"/>
      <c r="J62" s="5"/>
      <c r="K62" s="5">
        <v>4</v>
      </c>
      <c r="L62" s="5"/>
      <c r="M62" s="5">
        <v>3</v>
      </c>
      <c r="N62" s="5">
        <v>1.5</v>
      </c>
      <c r="O62" s="5"/>
      <c r="P62" s="5">
        <v>3</v>
      </c>
      <c r="Q62" s="40">
        <v>3</v>
      </c>
      <c r="R62" s="5"/>
      <c r="S62" s="5"/>
    </row>
    <row r="63" spans="1:19" ht="15">
      <c r="A63" s="37">
        <f t="shared" si="0"/>
        <v>52</v>
      </c>
      <c r="B63" s="23" t="s">
        <v>80</v>
      </c>
      <c r="C63" s="5">
        <v>25</v>
      </c>
      <c r="D63" s="5">
        <v>1</v>
      </c>
      <c r="E63" s="5"/>
      <c r="F63" s="1"/>
      <c r="G63" s="5"/>
      <c r="H63" s="5">
        <v>5</v>
      </c>
      <c r="I63" s="5"/>
      <c r="J63" s="5"/>
      <c r="K63" s="5"/>
      <c r="L63" s="5"/>
      <c r="M63" s="5">
        <v>2</v>
      </c>
      <c r="N63" s="5">
        <v>2</v>
      </c>
      <c r="O63" s="5">
        <v>1</v>
      </c>
      <c r="P63" s="5">
        <v>2</v>
      </c>
      <c r="Q63" s="40">
        <v>1</v>
      </c>
      <c r="R63" s="5"/>
      <c r="S63" s="5"/>
    </row>
    <row r="64" spans="1:19" ht="15">
      <c r="A64" s="37">
        <f t="shared" si="0"/>
        <v>53</v>
      </c>
      <c r="B64" s="23" t="s">
        <v>54</v>
      </c>
      <c r="C64" s="5">
        <v>30</v>
      </c>
      <c r="D64" s="5">
        <v>1</v>
      </c>
      <c r="E64" s="5">
        <v>35</v>
      </c>
      <c r="F64" s="1"/>
      <c r="G64" s="5"/>
      <c r="H64" s="5"/>
      <c r="I64" s="5"/>
      <c r="J64" s="5">
        <v>2</v>
      </c>
      <c r="K64" s="5"/>
      <c r="L64" s="5"/>
      <c r="M64" s="5"/>
      <c r="N64" s="5"/>
      <c r="O64" s="5"/>
      <c r="P64" s="5"/>
      <c r="Q64" s="40">
        <v>1</v>
      </c>
      <c r="R64" s="5"/>
      <c r="S64" s="5"/>
    </row>
    <row r="65" spans="1:19" ht="15">
      <c r="A65" s="37">
        <f t="shared" si="0"/>
        <v>54</v>
      </c>
      <c r="B65" s="23" t="s">
        <v>31</v>
      </c>
      <c r="C65" s="5">
        <v>20</v>
      </c>
      <c r="D65" s="5">
        <v>1</v>
      </c>
      <c r="E65" s="1">
        <v>50</v>
      </c>
      <c r="F65" s="5"/>
      <c r="G65" s="5"/>
      <c r="H65" s="5">
        <v>22</v>
      </c>
      <c r="I65" s="5"/>
      <c r="J65" s="5"/>
      <c r="K65" s="5"/>
      <c r="L65" s="5"/>
      <c r="M65" s="5"/>
      <c r="N65" s="5"/>
      <c r="O65" s="5"/>
      <c r="P65" s="5"/>
      <c r="Q65" s="40">
        <v>1</v>
      </c>
      <c r="R65" s="5"/>
      <c r="S65" s="5">
        <v>1</v>
      </c>
    </row>
    <row r="66" spans="1:19" ht="15">
      <c r="A66" s="37">
        <f t="shared" si="0"/>
        <v>55</v>
      </c>
      <c r="B66" s="23" t="s">
        <v>55</v>
      </c>
      <c r="C66" s="5">
        <v>30</v>
      </c>
      <c r="D66" s="5">
        <v>1</v>
      </c>
      <c r="E66" s="1">
        <v>70</v>
      </c>
      <c r="F66" s="5"/>
      <c r="G66" s="5"/>
      <c r="H66" s="5"/>
      <c r="I66" s="5"/>
      <c r="J66" s="5"/>
      <c r="K66" s="5"/>
      <c r="L66" s="5"/>
      <c r="M66" s="5">
        <v>2</v>
      </c>
      <c r="N66" s="5">
        <v>1</v>
      </c>
      <c r="O66" s="5"/>
      <c r="P66" s="5"/>
      <c r="Q66" s="40">
        <v>1</v>
      </c>
      <c r="R66" s="5"/>
      <c r="S66" s="5"/>
    </row>
    <row r="67" spans="1:19" ht="15">
      <c r="A67" s="37">
        <f t="shared" si="0"/>
        <v>56</v>
      </c>
      <c r="B67" s="23" t="s">
        <v>79</v>
      </c>
      <c r="C67" s="5">
        <v>18</v>
      </c>
      <c r="D67" s="5">
        <v>1</v>
      </c>
      <c r="E67" s="1"/>
      <c r="F67" s="5"/>
      <c r="G67" s="5">
        <v>2</v>
      </c>
      <c r="H67" s="5">
        <v>18</v>
      </c>
      <c r="I67" s="5"/>
      <c r="J67" s="5"/>
      <c r="K67" s="5"/>
      <c r="L67" s="5"/>
      <c r="M67" s="5"/>
      <c r="N67" s="5"/>
      <c r="O67" s="5"/>
      <c r="P67" s="5"/>
      <c r="Q67" s="40">
        <v>3</v>
      </c>
      <c r="R67" s="5"/>
      <c r="S67" s="5"/>
    </row>
    <row r="68" spans="1:19" ht="15">
      <c r="A68" s="37">
        <f t="shared" si="0"/>
        <v>57</v>
      </c>
      <c r="B68" s="23" t="s">
        <v>6</v>
      </c>
      <c r="C68" s="5">
        <v>4</v>
      </c>
      <c r="D68" s="5">
        <v>1</v>
      </c>
      <c r="E68" s="5"/>
      <c r="F68" s="1"/>
      <c r="G68" s="5"/>
      <c r="H68" s="5"/>
      <c r="I68" s="5"/>
      <c r="J68" s="5"/>
      <c r="K68" s="5"/>
      <c r="L68" s="5"/>
      <c r="M68" s="5"/>
      <c r="N68" s="5"/>
      <c r="O68" s="5"/>
      <c r="P68" s="5"/>
      <c r="Q68" s="40">
        <v>1</v>
      </c>
      <c r="R68" s="5">
        <v>1</v>
      </c>
      <c r="S68" s="5"/>
    </row>
    <row r="69" spans="1:19" ht="15">
      <c r="A69" s="41">
        <f t="shared" si="0"/>
        <v>58</v>
      </c>
      <c r="B69" s="23" t="s">
        <v>197</v>
      </c>
      <c r="C69" s="5">
        <v>4</v>
      </c>
      <c r="D69" s="5">
        <v>1</v>
      </c>
      <c r="E69" s="5"/>
      <c r="F69" s="1">
        <v>3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40">
        <v>1</v>
      </c>
      <c r="R69" s="5">
        <v>1</v>
      </c>
      <c r="S69" s="5"/>
    </row>
    <row r="70" spans="1:19" ht="15">
      <c r="A70" s="41">
        <f t="shared" si="0"/>
        <v>59</v>
      </c>
      <c r="B70" s="23" t="s">
        <v>73</v>
      </c>
      <c r="C70" s="5">
        <v>4</v>
      </c>
      <c r="D70" s="5">
        <v>1</v>
      </c>
      <c r="E70" s="5"/>
      <c r="F70" s="1"/>
      <c r="G70" s="5"/>
      <c r="H70" s="5"/>
      <c r="I70" s="5"/>
      <c r="J70" s="5"/>
      <c r="K70" s="5"/>
      <c r="L70" s="5"/>
      <c r="M70" s="5"/>
      <c r="N70" s="5"/>
      <c r="O70" s="5"/>
      <c r="P70" s="5"/>
      <c r="Q70" s="40">
        <v>1</v>
      </c>
      <c r="R70" s="5"/>
      <c r="S70" s="5"/>
    </row>
    <row r="71" spans="1:19" ht="15">
      <c r="A71" s="41">
        <f t="shared" si="0"/>
        <v>60</v>
      </c>
      <c r="B71" s="23" t="s">
        <v>92</v>
      </c>
      <c r="C71" s="5">
        <v>2</v>
      </c>
      <c r="D71" s="5">
        <v>1</v>
      </c>
      <c r="E71" s="5"/>
      <c r="F71" s="1"/>
      <c r="G71" s="5"/>
      <c r="H71" s="5"/>
      <c r="I71" s="5"/>
      <c r="J71" s="5"/>
      <c r="K71" s="5"/>
      <c r="L71" s="5"/>
      <c r="M71" s="5"/>
      <c r="N71" s="5"/>
      <c r="O71" s="5"/>
      <c r="P71" s="5"/>
      <c r="Q71" s="40">
        <v>1</v>
      </c>
      <c r="R71" s="5">
        <v>1</v>
      </c>
      <c r="S71" s="5"/>
    </row>
    <row r="72" spans="1:19" ht="15">
      <c r="A72" s="41">
        <f t="shared" si="0"/>
        <v>61</v>
      </c>
      <c r="B72" s="23" t="s">
        <v>124</v>
      </c>
      <c r="C72" s="5">
        <v>2</v>
      </c>
      <c r="D72" s="5">
        <v>1</v>
      </c>
      <c r="E72" s="5"/>
      <c r="F72" s="1"/>
      <c r="G72" s="5">
        <v>1</v>
      </c>
      <c r="H72" s="5"/>
      <c r="I72" s="5"/>
      <c r="J72" s="5"/>
      <c r="K72" s="5"/>
      <c r="L72" s="5"/>
      <c r="M72" s="5"/>
      <c r="N72" s="5"/>
      <c r="O72" s="5"/>
      <c r="P72" s="5"/>
      <c r="Q72" s="40">
        <v>1</v>
      </c>
      <c r="R72" s="5"/>
      <c r="S72" s="5"/>
    </row>
    <row r="73" spans="1:19" ht="15">
      <c r="A73" s="41">
        <f t="shared" si="0"/>
        <v>62</v>
      </c>
      <c r="B73" s="23" t="s">
        <v>60</v>
      </c>
      <c r="C73" s="5">
        <v>12</v>
      </c>
      <c r="D73" s="5">
        <v>1</v>
      </c>
      <c r="E73" s="5"/>
      <c r="F73" s="1"/>
      <c r="G73" s="5">
        <v>4</v>
      </c>
      <c r="H73" s="5"/>
      <c r="I73" s="5"/>
      <c r="J73" s="5"/>
      <c r="K73" s="5"/>
      <c r="L73" s="5"/>
      <c r="M73" s="5"/>
      <c r="N73" s="5"/>
      <c r="O73" s="5"/>
      <c r="P73" s="5"/>
      <c r="Q73" s="40">
        <v>1</v>
      </c>
      <c r="R73" s="5">
        <v>6</v>
      </c>
      <c r="S73" s="5"/>
    </row>
    <row r="74" spans="1:19" ht="15">
      <c r="A74" s="41">
        <f t="shared" si="0"/>
        <v>63</v>
      </c>
      <c r="B74" s="23" t="s">
        <v>32</v>
      </c>
      <c r="C74" s="5">
        <v>9</v>
      </c>
      <c r="D74" s="5">
        <v>1</v>
      </c>
      <c r="E74" s="5"/>
      <c r="F74" s="5">
        <v>4</v>
      </c>
      <c r="G74" s="5"/>
      <c r="H74" s="5"/>
      <c r="I74" s="1"/>
      <c r="J74" s="5"/>
      <c r="K74" s="5"/>
      <c r="L74" s="5"/>
      <c r="M74" s="5"/>
      <c r="N74" s="5"/>
      <c r="O74" s="5"/>
      <c r="P74" s="5"/>
      <c r="Q74" s="40">
        <v>1</v>
      </c>
      <c r="R74" s="5">
        <v>1</v>
      </c>
      <c r="S74" s="5"/>
    </row>
    <row r="75" spans="1:19" ht="15">
      <c r="A75" s="41">
        <f t="shared" si="0"/>
        <v>64</v>
      </c>
      <c r="B75" s="23" t="s">
        <v>33</v>
      </c>
      <c r="C75" s="5">
        <v>12</v>
      </c>
      <c r="D75" s="5">
        <v>1</v>
      </c>
      <c r="E75" s="5"/>
      <c r="F75" s="5"/>
      <c r="G75" s="5"/>
      <c r="H75" s="5"/>
      <c r="I75" s="1"/>
      <c r="J75" s="5"/>
      <c r="K75" s="5"/>
      <c r="L75" s="5"/>
      <c r="M75" s="5"/>
      <c r="N75" s="5"/>
      <c r="O75" s="5"/>
      <c r="P75" s="5"/>
      <c r="Q75" s="40">
        <v>1</v>
      </c>
      <c r="R75" s="5">
        <v>4</v>
      </c>
      <c r="S75" s="5"/>
    </row>
    <row r="76" spans="1:19" ht="15">
      <c r="A76" s="41">
        <f t="shared" si="0"/>
        <v>65</v>
      </c>
      <c r="B76" s="23" t="s">
        <v>94</v>
      </c>
      <c r="C76" s="5">
        <v>9</v>
      </c>
      <c r="D76" s="5">
        <v>1</v>
      </c>
      <c r="E76" s="5"/>
      <c r="F76" s="5">
        <v>2</v>
      </c>
      <c r="G76" s="5"/>
      <c r="H76" s="5"/>
      <c r="I76" s="1"/>
      <c r="J76" s="5"/>
      <c r="K76" s="5"/>
      <c r="L76" s="5">
        <v>1</v>
      </c>
      <c r="M76" s="5"/>
      <c r="N76" s="5"/>
      <c r="O76" s="5"/>
      <c r="P76" s="5"/>
      <c r="Q76" s="40">
        <v>1</v>
      </c>
      <c r="R76" s="5"/>
      <c r="S76" s="5"/>
    </row>
    <row r="77" spans="1:19" ht="15">
      <c r="A77" s="41">
        <f t="shared" si="0"/>
        <v>66</v>
      </c>
      <c r="B77" s="23" t="s">
        <v>19</v>
      </c>
      <c r="C77" s="5">
        <v>8</v>
      </c>
      <c r="D77" s="5">
        <v>1</v>
      </c>
      <c r="E77" s="1">
        <v>50</v>
      </c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0">
        <v>1</v>
      </c>
      <c r="R77" s="5"/>
      <c r="S77" s="5"/>
    </row>
    <row r="78" spans="1:19" ht="15">
      <c r="A78" s="41">
        <f t="shared" si="0"/>
        <v>67</v>
      </c>
      <c r="B78" s="17" t="s">
        <v>234</v>
      </c>
      <c r="C78" s="5">
        <v>12</v>
      </c>
      <c r="D78" s="5">
        <v>1</v>
      </c>
      <c r="E78" s="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0"/>
      <c r="R78" s="5"/>
      <c r="S78" s="5"/>
    </row>
    <row r="79" spans="1:19" s="12" customFormat="1" ht="15">
      <c r="A79" s="41">
        <f>A78+1</f>
        <v>68</v>
      </c>
      <c r="B79" s="17" t="s">
        <v>216</v>
      </c>
      <c r="C79" s="5">
        <v>12</v>
      </c>
      <c r="D79" s="5">
        <v>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40">
        <v>1</v>
      </c>
      <c r="R79" s="18"/>
      <c r="S79" s="18"/>
    </row>
    <row r="80" spans="1:19" s="12" customFormat="1" ht="15">
      <c r="A80" s="41">
        <f t="shared" si="0"/>
        <v>69</v>
      </c>
      <c r="B80" s="17" t="s">
        <v>154</v>
      </c>
      <c r="C80" s="5">
        <v>12</v>
      </c>
      <c r="D80" s="5">
        <v>1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40">
        <v>1</v>
      </c>
      <c r="R80" s="18"/>
      <c r="S80" s="18"/>
    </row>
    <row r="81" spans="1:19" s="12" customFormat="1" ht="15">
      <c r="A81" s="41">
        <f aca="true" t="shared" si="1" ref="A81:A144">A80+1</f>
        <v>70</v>
      </c>
      <c r="B81" s="17" t="s">
        <v>217</v>
      </c>
      <c r="C81" s="5">
        <v>12</v>
      </c>
      <c r="D81" s="5">
        <v>1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40">
        <v>1</v>
      </c>
      <c r="R81" s="18"/>
      <c r="S81" s="18"/>
    </row>
    <row r="82" spans="1:19" s="12" customFormat="1" ht="15">
      <c r="A82" s="41">
        <f t="shared" si="1"/>
        <v>71</v>
      </c>
      <c r="B82" s="17" t="s">
        <v>218</v>
      </c>
      <c r="C82" s="5">
        <v>12</v>
      </c>
      <c r="D82" s="5">
        <v>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40">
        <v>1</v>
      </c>
      <c r="R82" s="18"/>
      <c r="S82" s="18"/>
    </row>
    <row r="83" spans="1:19" s="12" customFormat="1" ht="15">
      <c r="A83" s="41">
        <f t="shared" si="1"/>
        <v>72</v>
      </c>
      <c r="B83" s="17" t="s">
        <v>219</v>
      </c>
      <c r="C83" s="5">
        <v>12</v>
      </c>
      <c r="D83" s="5">
        <v>1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40">
        <v>1</v>
      </c>
      <c r="R83" s="18"/>
      <c r="S83" s="18"/>
    </row>
    <row r="84" spans="1:19" s="12" customFormat="1" ht="15">
      <c r="A84" s="41">
        <f t="shared" si="1"/>
        <v>73</v>
      </c>
      <c r="B84" s="17" t="s">
        <v>220</v>
      </c>
      <c r="C84" s="5">
        <v>12</v>
      </c>
      <c r="D84" s="5">
        <v>1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40">
        <v>1</v>
      </c>
      <c r="R84" s="18"/>
      <c r="S84" s="18"/>
    </row>
    <row r="85" spans="1:19" ht="15">
      <c r="A85" s="41">
        <f t="shared" si="1"/>
        <v>74</v>
      </c>
      <c r="B85" s="17" t="s">
        <v>155</v>
      </c>
      <c r="C85" s="5">
        <v>4</v>
      </c>
      <c r="D85" s="5">
        <v>1</v>
      </c>
      <c r="E85" s="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0">
        <v>1</v>
      </c>
      <c r="R85" s="5"/>
      <c r="S85" s="5"/>
    </row>
    <row r="86" spans="1:19" ht="15">
      <c r="A86" s="41">
        <f t="shared" si="1"/>
        <v>75</v>
      </c>
      <c r="B86" s="17" t="s">
        <v>156</v>
      </c>
      <c r="C86" s="5"/>
      <c r="D86" s="5"/>
      <c r="E86" s="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0">
        <v>1</v>
      </c>
      <c r="R86" s="5"/>
      <c r="S86" s="5"/>
    </row>
    <row r="87" spans="1:19" ht="15">
      <c r="A87" s="41">
        <f t="shared" si="1"/>
        <v>76</v>
      </c>
      <c r="B87" s="22" t="s">
        <v>68</v>
      </c>
      <c r="C87" s="5">
        <v>30</v>
      </c>
      <c r="D87" s="5">
        <v>1</v>
      </c>
      <c r="E87" s="1">
        <v>70</v>
      </c>
      <c r="F87" s="5"/>
      <c r="G87" s="5">
        <v>8</v>
      </c>
      <c r="H87" s="5">
        <v>42</v>
      </c>
      <c r="I87" s="5"/>
      <c r="J87" s="5"/>
      <c r="K87" s="5"/>
      <c r="L87" s="5"/>
      <c r="M87" s="5"/>
      <c r="N87" s="5"/>
      <c r="O87" s="5"/>
      <c r="P87" s="5"/>
      <c r="Q87" s="40">
        <v>3</v>
      </c>
      <c r="R87" s="5"/>
      <c r="S87" s="5"/>
    </row>
    <row r="88" spans="1:19" ht="15">
      <c r="A88" s="41">
        <f t="shared" si="1"/>
        <v>77</v>
      </c>
      <c r="B88" s="23" t="s">
        <v>117</v>
      </c>
      <c r="C88" s="5">
        <v>2</v>
      </c>
      <c r="D88" s="5">
        <v>1</v>
      </c>
      <c r="E88" s="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0">
        <v>1</v>
      </c>
      <c r="R88" s="5"/>
      <c r="S88" s="5"/>
    </row>
    <row r="89" spans="1:19" ht="15">
      <c r="A89" s="41">
        <f t="shared" si="1"/>
        <v>78</v>
      </c>
      <c r="B89" s="23" t="s">
        <v>118</v>
      </c>
      <c r="C89" s="5">
        <v>2</v>
      </c>
      <c r="D89" s="5">
        <v>1</v>
      </c>
      <c r="E89" s="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0">
        <v>1</v>
      </c>
      <c r="R89" s="5"/>
      <c r="S89" s="5"/>
    </row>
    <row r="90" spans="1:19" ht="15">
      <c r="A90" s="41">
        <f t="shared" si="1"/>
        <v>79</v>
      </c>
      <c r="B90" s="23" t="s">
        <v>47</v>
      </c>
      <c r="C90" s="5">
        <v>4</v>
      </c>
      <c r="D90" s="5">
        <v>1</v>
      </c>
      <c r="E90" s="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0">
        <v>1</v>
      </c>
      <c r="R90" s="5"/>
      <c r="S90" s="5"/>
    </row>
    <row r="91" spans="1:19" ht="15">
      <c r="A91" s="41">
        <f t="shared" si="1"/>
        <v>80</v>
      </c>
      <c r="B91" s="23" t="s">
        <v>48</v>
      </c>
      <c r="C91" s="5">
        <v>4</v>
      </c>
      <c r="D91" s="5">
        <v>1</v>
      </c>
      <c r="E91" s="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0">
        <v>1</v>
      </c>
      <c r="R91" s="5"/>
      <c r="S91" s="5"/>
    </row>
    <row r="92" spans="1:19" ht="15">
      <c r="A92" s="41">
        <f t="shared" si="1"/>
        <v>81</v>
      </c>
      <c r="B92" s="23" t="s">
        <v>159</v>
      </c>
      <c r="C92" s="5">
        <v>9</v>
      </c>
      <c r="D92" s="5">
        <v>1</v>
      </c>
      <c r="E92" s="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0">
        <v>1</v>
      </c>
      <c r="R92" s="5"/>
      <c r="S92" s="5"/>
    </row>
    <row r="93" spans="1:19" ht="15">
      <c r="A93" s="41">
        <f t="shared" si="1"/>
        <v>82</v>
      </c>
      <c r="B93" s="23" t="s">
        <v>23</v>
      </c>
      <c r="C93" s="5">
        <v>12</v>
      </c>
      <c r="D93" s="5">
        <v>1</v>
      </c>
      <c r="E93" s="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0">
        <v>1</v>
      </c>
      <c r="R93" s="5"/>
      <c r="S93" s="5"/>
    </row>
    <row r="94" spans="1:19" ht="15">
      <c r="A94" s="41">
        <f t="shared" si="1"/>
        <v>83</v>
      </c>
      <c r="B94" s="23" t="s">
        <v>160</v>
      </c>
      <c r="C94" s="5">
        <v>2</v>
      </c>
      <c r="D94" s="5">
        <v>1</v>
      </c>
      <c r="E94" s="5"/>
      <c r="F94" s="1"/>
      <c r="G94" s="5"/>
      <c r="H94" s="5"/>
      <c r="I94" s="5"/>
      <c r="J94" s="5"/>
      <c r="K94" s="5"/>
      <c r="L94" s="5"/>
      <c r="M94" s="5"/>
      <c r="N94" s="5"/>
      <c r="O94" s="5"/>
      <c r="P94" s="5"/>
      <c r="Q94" s="40">
        <v>1</v>
      </c>
      <c r="R94" s="5"/>
      <c r="S94" s="5"/>
    </row>
    <row r="95" spans="1:19" ht="15">
      <c r="A95" s="41">
        <f t="shared" si="1"/>
        <v>84</v>
      </c>
      <c r="B95" s="23" t="s">
        <v>161</v>
      </c>
      <c r="C95" s="5">
        <v>2</v>
      </c>
      <c r="D95" s="5">
        <v>1</v>
      </c>
      <c r="E95" s="5"/>
      <c r="F95" s="1"/>
      <c r="G95" s="5"/>
      <c r="H95" s="5"/>
      <c r="I95" s="5"/>
      <c r="J95" s="5"/>
      <c r="K95" s="5"/>
      <c r="L95" s="5"/>
      <c r="M95" s="5"/>
      <c r="N95" s="5"/>
      <c r="O95" s="5"/>
      <c r="P95" s="5"/>
      <c r="Q95" s="40">
        <v>1</v>
      </c>
      <c r="R95" s="5"/>
      <c r="S95" s="5"/>
    </row>
    <row r="96" spans="1:19" ht="15">
      <c r="A96" s="41">
        <f t="shared" si="1"/>
        <v>85</v>
      </c>
      <c r="B96" s="23" t="s">
        <v>162</v>
      </c>
      <c r="C96" s="5">
        <v>2</v>
      </c>
      <c r="D96" s="5">
        <v>1</v>
      </c>
      <c r="E96" s="5"/>
      <c r="F96" s="1"/>
      <c r="G96" s="5"/>
      <c r="H96" s="5"/>
      <c r="I96" s="5"/>
      <c r="J96" s="5"/>
      <c r="K96" s="5"/>
      <c r="L96" s="5"/>
      <c r="M96" s="5"/>
      <c r="N96" s="5"/>
      <c r="O96" s="5"/>
      <c r="P96" s="5"/>
      <c r="Q96" s="40">
        <v>1</v>
      </c>
      <c r="R96" s="5"/>
      <c r="S96" s="5"/>
    </row>
    <row r="97" spans="1:19" ht="15">
      <c r="A97" s="41">
        <f t="shared" si="1"/>
        <v>86</v>
      </c>
      <c r="B97" s="23" t="s">
        <v>85</v>
      </c>
      <c r="C97" s="5">
        <v>6</v>
      </c>
      <c r="D97" s="5">
        <v>1</v>
      </c>
      <c r="E97" s="5"/>
      <c r="F97" s="1"/>
      <c r="G97" s="5"/>
      <c r="H97" s="5"/>
      <c r="I97" s="5"/>
      <c r="J97" s="5"/>
      <c r="K97" s="5"/>
      <c r="L97" s="5"/>
      <c r="M97" s="5"/>
      <c r="N97" s="5"/>
      <c r="O97" s="5"/>
      <c r="P97" s="5"/>
      <c r="Q97" s="40">
        <v>1</v>
      </c>
      <c r="R97" s="5"/>
      <c r="S97" s="5"/>
    </row>
    <row r="98" spans="1:19" ht="15">
      <c r="A98" s="41">
        <f t="shared" si="1"/>
        <v>87</v>
      </c>
      <c r="B98" s="23" t="s">
        <v>163</v>
      </c>
      <c r="C98" s="5">
        <v>9</v>
      </c>
      <c r="D98" s="5">
        <v>1</v>
      </c>
      <c r="E98" s="5">
        <v>150</v>
      </c>
      <c r="F98" s="1"/>
      <c r="G98" s="5"/>
      <c r="H98" s="5"/>
      <c r="I98" s="5"/>
      <c r="J98" s="5"/>
      <c r="K98" s="5"/>
      <c r="L98" s="5"/>
      <c r="M98" s="5"/>
      <c r="N98" s="5"/>
      <c r="O98" s="5"/>
      <c r="P98" s="5"/>
      <c r="Q98" s="40">
        <v>1</v>
      </c>
      <c r="R98" s="5"/>
      <c r="S98" s="5"/>
    </row>
    <row r="99" spans="1:19" ht="15">
      <c r="A99" s="41">
        <f t="shared" si="1"/>
        <v>88</v>
      </c>
      <c r="B99" s="23" t="s">
        <v>86</v>
      </c>
      <c r="C99" s="5">
        <v>2</v>
      </c>
      <c r="D99" s="5">
        <v>1</v>
      </c>
      <c r="E99" s="5"/>
      <c r="F99" s="1">
        <v>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40">
        <v>1</v>
      </c>
      <c r="R99" s="5"/>
      <c r="S99" s="5"/>
    </row>
    <row r="100" spans="1:19" ht="15">
      <c r="A100" s="41">
        <f t="shared" si="1"/>
        <v>89</v>
      </c>
      <c r="B100" s="23" t="s">
        <v>164</v>
      </c>
      <c r="C100" s="5">
        <v>2</v>
      </c>
      <c r="D100" s="5">
        <v>1</v>
      </c>
      <c r="E100" s="5"/>
      <c r="F100" s="1">
        <v>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40">
        <v>1</v>
      </c>
      <c r="R100" s="5"/>
      <c r="S100" s="5"/>
    </row>
    <row r="101" spans="1:19" ht="15">
      <c r="A101" s="41">
        <f t="shared" si="1"/>
        <v>90</v>
      </c>
      <c r="B101" s="23" t="s">
        <v>165</v>
      </c>
      <c r="C101" s="5">
        <v>2</v>
      </c>
      <c r="D101" s="5">
        <v>1</v>
      </c>
      <c r="E101" s="5"/>
      <c r="F101" s="1">
        <v>4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0">
        <v>1</v>
      </c>
      <c r="R101" s="5"/>
      <c r="S101" s="5"/>
    </row>
    <row r="102" spans="1:19" ht="15">
      <c r="A102" s="41">
        <f t="shared" si="1"/>
        <v>91</v>
      </c>
      <c r="B102" s="23" t="s">
        <v>83</v>
      </c>
      <c r="C102" s="5">
        <v>6</v>
      </c>
      <c r="D102" s="5">
        <v>1</v>
      </c>
      <c r="E102" s="5"/>
      <c r="F102" s="1">
        <v>2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40">
        <v>1</v>
      </c>
      <c r="R102" s="5"/>
      <c r="S102" s="5"/>
    </row>
    <row r="103" spans="1:19" ht="15">
      <c r="A103" s="41">
        <f t="shared" si="1"/>
        <v>92</v>
      </c>
      <c r="B103" s="23" t="s">
        <v>95</v>
      </c>
      <c r="C103" s="5">
        <v>6</v>
      </c>
      <c r="D103" s="5">
        <v>1</v>
      </c>
      <c r="E103" s="5"/>
      <c r="F103" s="1">
        <v>2</v>
      </c>
      <c r="G103" s="5"/>
      <c r="H103" s="5"/>
      <c r="I103" s="5"/>
      <c r="J103" s="5"/>
      <c r="K103" s="5"/>
      <c r="L103" s="5">
        <v>1</v>
      </c>
      <c r="M103" s="5"/>
      <c r="N103" s="5"/>
      <c r="O103" s="5"/>
      <c r="P103" s="5"/>
      <c r="Q103" s="40">
        <v>1</v>
      </c>
      <c r="R103" s="5"/>
      <c r="S103" s="5"/>
    </row>
    <row r="104" spans="1:19" ht="15">
      <c r="A104" s="41">
        <f t="shared" si="1"/>
        <v>93</v>
      </c>
      <c r="B104" s="23" t="s">
        <v>98</v>
      </c>
      <c r="C104" s="5">
        <v>6</v>
      </c>
      <c r="D104" s="5">
        <v>1</v>
      </c>
      <c r="E104" s="5"/>
      <c r="F104" s="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0">
        <v>1</v>
      </c>
      <c r="R104" s="5"/>
      <c r="S104" s="5"/>
    </row>
    <row r="105" spans="1:19" ht="15">
      <c r="A105" s="41">
        <f t="shared" si="1"/>
        <v>94</v>
      </c>
      <c r="B105" s="23" t="s">
        <v>187</v>
      </c>
      <c r="C105" s="5">
        <v>6</v>
      </c>
      <c r="D105" s="5">
        <v>1</v>
      </c>
      <c r="E105" s="5"/>
      <c r="F105" s="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40">
        <v>1</v>
      </c>
      <c r="R105" s="5"/>
      <c r="S105" s="5"/>
    </row>
    <row r="106" spans="1:19" ht="15">
      <c r="A106" s="41">
        <f t="shared" si="1"/>
        <v>95</v>
      </c>
      <c r="B106" s="23" t="s">
        <v>188</v>
      </c>
      <c r="C106" s="5">
        <v>6</v>
      </c>
      <c r="D106" s="5">
        <v>1</v>
      </c>
      <c r="E106" s="5"/>
      <c r="F106" s="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40">
        <v>1</v>
      </c>
      <c r="R106" s="5"/>
      <c r="S106" s="5"/>
    </row>
    <row r="107" spans="1:19" ht="15">
      <c r="A107" s="41">
        <f t="shared" si="1"/>
        <v>96</v>
      </c>
      <c r="B107" s="23" t="s">
        <v>189</v>
      </c>
      <c r="C107" s="5">
        <v>6</v>
      </c>
      <c r="D107" s="5">
        <v>1</v>
      </c>
      <c r="E107" s="5"/>
      <c r="F107" s="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0">
        <v>1</v>
      </c>
      <c r="R107" s="5"/>
      <c r="S107" s="5"/>
    </row>
    <row r="108" spans="1:19" ht="15">
      <c r="A108" s="41">
        <f t="shared" si="1"/>
        <v>97</v>
      </c>
      <c r="B108" s="23" t="s">
        <v>190</v>
      </c>
      <c r="C108" s="5">
        <v>6</v>
      </c>
      <c r="D108" s="5">
        <v>1</v>
      </c>
      <c r="E108" s="5"/>
      <c r="F108" s="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0">
        <v>1</v>
      </c>
      <c r="R108" s="5"/>
      <c r="S108" s="5"/>
    </row>
    <row r="109" spans="1:19" ht="15">
      <c r="A109" s="41">
        <f t="shared" si="1"/>
        <v>98</v>
      </c>
      <c r="B109" s="23" t="s">
        <v>191</v>
      </c>
      <c r="C109" s="5">
        <v>6</v>
      </c>
      <c r="D109" s="5">
        <v>1</v>
      </c>
      <c r="E109" s="5"/>
      <c r="F109" s="1">
        <v>2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0">
        <v>1</v>
      </c>
      <c r="R109" s="5"/>
      <c r="S109" s="5"/>
    </row>
    <row r="110" spans="1:19" ht="15">
      <c r="A110" s="41">
        <f t="shared" si="1"/>
        <v>99</v>
      </c>
      <c r="B110" s="23" t="s">
        <v>97</v>
      </c>
      <c r="C110" s="5">
        <v>6</v>
      </c>
      <c r="D110" s="5">
        <v>1</v>
      </c>
      <c r="E110" s="5"/>
      <c r="F110" s="1"/>
      <c r="G110" s="5"/>
      <c r="H110" s="5"/>
      <c r="I110" s="5">
        <v>12</v>
      </c>
      <c r="J110" s="5"/>
      <c r="K110" s="5"/>
      <c r="L110" s="5"/>
      <c r="M110" s="5"/>
      <c r="N110" s="5"/>
      <c r="O110" s="5"/>
      <c r="P110" s="5"/>
      <c r="Q110" s="40">
        <v>1</v>
      </c>
      <c r="R110" s="5"/>
      <c r="S110" s="5"/>
    </row>
    <row r="111" spans="1:19" ht="15">
      <c r="A111" s="41">
        <f t="shared" si="1"/>
        <v>100</v>
      </c>
      <c r="B111" s="23" t="s">
        <v>192</v>
      </c>
      <c r="C111" s="5">
        <v>6</v>
      </c>
      <c r="D111" s="5">
        <v>1</v>
      </c>
      <c r="E111" s="5"/>
      <c r="F111" s="1"/>
      <c r="G111" s="5"/>
      <c r="H111" s="5"/>
      <c r="I111" s="5"/>
      <c r="J111" s="5"/>
      <c r="K111" s="5"/>
      <c r="L111" s="5"/>
      <c r="M111" s="5"/>
      <c r="N111" s="5"/>
      <c r="O111" s="5">
        <v>1</v>
      </c>
      <c r="P111" s="5"/>
      <c r="Q111" s="40">
        <v>1</v>
      </c>
      <c r="R111" s="5"/>
      <c r="S111" s="5"/>
    </row>
    <row r="112" spans="1:19" ht="15">
      <c r="A112" s="41">
        <f t="shared" si="1"/>
        <v>101</v>
      </c>
      <c r="B112" s="23" t="s">
        <v>193</v>
      </c>
      <c r="C112" s="5">
        <v>6</v>
      </c>
      <c r="D112" s="5">
        <v>1</v>
      </c>
      <c r="E112" s="5"/>
      <c r="F112" s="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0">
        <v>1</v>
      </c>
      <c r="R112" s="5"/>
      <c r="S112" s="5"/>
    </row>
    <row r="113" spans="1:19" ht="15">
      <c r="A113" s="41">
        <f t="shared" si="1"/>
        <v>102</v>
      </c>
      <c r="B113" s="23" t="s">
        <v>10</v>
      </c>
      <c r="C113" s="5">
        <v>6</v>
      </c>
      <c r="D113" s="5">
        <v>1</v>
      </c>
      <c r="E113" s="5"/>
      <c r="F113" s="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0">
        <v>1</v>
      </c>
      <c r="R113" s="5"/>
      <c r="S113" s="5"/>
    </row>
    <row r="114" spans="1:19" ht="15">
      <c r="A114" s="41">
        <f t="shared" si="1"/>
        <v>103</v>
      </c>
      <c r="B114" s="23" t="s">
        <v>119</v>
      </c>
      <c r="C114" s="5">
        <v>2</v>
      </c>
      <c r="D114" s="5">
        <v>1</v>
      </c>
      <c r="E114" s="5"/>
      <c r="F114" s="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0">
        <v>1</v>
      </c>
      <c r="R114" s="5">
        <v>1</v>
      </c>
      <c r="S114" s="5"/>
    </row>
    <row r="115" spans="1:19" ht="15">
      <c r="A115" s="41">
        <f t="shared" si="1"/>
        <v>104</v>
      </c>
      <c r="B115" s="23" t="s">
        <v>44</v>
      </c>
      <c r="C115" s="5">
        <v>6</v>
      </c>
      <c r="D115" s="5">
        <v>1</v>
      </c>
      <c r="E115" s="5"/>
      <c r="F115" s="5"/>
      <c r="G115" s="5"/>
      <c r="H115" s="5"/>
      <c r="I115" s="1">
        <v>4</v>
      </c>
      <c r="J115" s="5"/>
      <c r="K115" s="5"/>
      <c r="L115" s="5"/>
      <c r="M115" s="5"/>
      <c r="N115" s="5"/>
      <c r="O115" s="5"/>
      <c r="P115" s="5"/>
      <c r="Q115" s="40">
        <v>1</v>
      </c>
      <c r="R115" s="5"/>
      <c r="S115" s="5"/>
    </row>
    <row r="116" spans="1:19" ht="15">
      <c r="A116" s="41">
        <f t="shared" si="1"/>
        <v>105</v>
      </c>
      <c r="B116" s="23" t="s">
        <v>45</v>
      </c>
      <c r="C116" s="5">
        <v>6</v>
      </c>
      <c r="D116" s="5">
        <v>1</v>
      </c>
      <c r="E116" s="5"/>
      <c r="F116" s="5">
        <v>3</v>
      </c>
      <c r="G116" s="5"/>
      <c r="H116" s="5"/>
      <c r="I116" s="1">
        <v>5</v>
      </c>
      <c r="J116" s="5"/>
      <c r="K116" s="5"/>
      <c r="L116" s="5"/>
      <c r="M116" s="5"/>
      <c r="N116" s="5"/>
      <c r="O116" s="5"/>
      <c r="P116" s="5"/>
      <c r="Q116" s="40">
        <v>1</v>
      </c>
      <c r="R116" s="5"/>
      <c r="S116" s="5"/>
    </row>
    <row r="117" spans="1:19" ht="15">
      <c r="A117" s="41">
        <f t="shared" si="1"/>
        <v>106</v>
      </c>
      <c r="B117" s="23" t="s">
        <v>46</v>
      </c>
      <c r="C117" s="5">
        <v>4</v>
      </c>
      <c r="D117" s="5">
        <v>1</v>
      </c>
      <c r="E117" s="5"/>
      <c r="F117" s="5">
        <v>2</v>
      </c>
      <c r="G117" s="5">
        <v>2</v>
      </c>
      <c r="H117" s="5"/>
      <c r="I117" s="1">
        <v>6</v>
      </c>
      <c r="J117" s="5"/>
      <c r="K117" s="5"/>
      <c r="L117" s="5"/>
      <c r="M117" s="5"/>
      <c r="N117" s="5"/>
      <c r="O117" s="5"/>
      <c r="P117" s="5"/>
      <c r="Q117" s="40">
        <v>1</v>
      </c>
      <c r="R117" s="5"/>
      <c r="S117" s="5"/>
    </row>
    <row r="118" spans="1:19" ht="15">
      <c r="A118" s="41">
        <f t="shared" si="1"/>
        <v>107</v>
      </c>
      <c r="B118" s="23" t="s">
        <v>166</v>
      </c>
      <c r="C118" s="5">
        <v>6</v>
      </c>
      <c r="D118" s="5">
        <v>1</v>
      </c>
      <c r="E118" s="5"/>
      <c r="F118" s="5"/>
      <c r="G118" s="5"/>
      <c r="H118" s="5"/>
      <c r="I118" s="1"/>
      <c r="J118" s="5"/>
      <c r="K118" s="5"/>
      <c r="L118" s="5"/>
      <c r="M118" s="5"/>
      <c r="N118" s="5"/>
      <c r="O118" s="5"/>
      <c r="P118" s="5"/>
      <c r="Q118" s="40">
        <v>1</v>
      </c>
      <c r="R118" s="5"/>
      <c r="S118" s="5"/>
    </row>
    <row r="119" spans="1:19" ht="15">
      <c r="A119" s="41">
        <f t="shared" si="1"/>
        <v>108</v>
      </c>
      <c r="B119" s="23" t="s">
        <v>167</v>
      </c>
      <c r="C119" s="5">
        <v>6</v>
      </c>
      <c r="D119" s="5">
        <v>1</v>
      </c>
      <c r="E119" s="5"/>
      <c r="F119" s="5"/>
      <c r="G119" s="5"/>
      <c r="H119" s="5"/>
      <c r="I119" s="1"/>
      <c r="J119" s="5"/>
      <c r="K119" s="5"/>
      <c r="L119" s="5"/>
      <c r="M119" s="5"/>
      <c r="N119" s="5"/>
      <c r="O119" s="5"/>
      <c r="P119" s="5"/>
      <c r="Q119" s="40">
        <v>1</v>
      </c>
      <c r="R119" s="5"/>
      <c r="S119" s="5"/>
    </row>
    <row r="120" spans="1:19" ht="15">
      <c r="A120" s="41">
        <f t="shared" si="1"/>
        <v>109</v>
      </c>
      <c r="B120" s="23" t="s">
        <v>49</v>
      </c>
      <c r="C120" s="5">
        <v>2</v>
      </c>
      <c r="D120" s="5">
        <v>1</v>
      </c>
      <c r="E120" s="5"/>
      <c r="F120" s="1">
        <v>9</v>
      </c>
      <c r="G120" s="5"/>
      <c r="H120" s="5"/>
      <c r="I120" s="5"/>
      <c r="J120" s="5"/>
      <c r="K120" s="5"/>
      <c r="L120" s="5"/>
      <c r="M120" s="5"/>
      <c r="N120" s="5"/>
      <c r="O120" s="5">
        <v>1</v>
      </c>
      <c r="P120" s="5"/>
      <c r="Q120" s="40">
        <v>1</v>
      </c>
      <c r="R120" s="5"/>
      <c r="S120" s="5"/>
    </row>
    <row r="121" spans="1:19" ht="15">
      <c r="A121" s="41">
        <f t="shared" si="1"/>
        <v>110</v>
      </c>
      <c r="B121" s="23" t="s">
        <v>50</v>
      </c>
      <c r="C121" s="5">
        <v>2</v>
      </c>
      <c r="D121" s="5">
        <v>1</v>
      </c>
      <c r="E121" s="5"/>
      <c r="F121" s="1">
        <v>6</v>
      </c>
      <c r="G121" s="5"/>
      <c r="H121" s="5"/>
      <c r="I121" s="5">
        <v>5</v>
      </c>
      <c r="J121" s="5"/>
      <c r="K121" s="5"/>
      <c r="L121" s="5"/>
      <c r="M121" s="5"/>
      <c r="N121" s="5"/>
      <c r="O121" s="5"/>
      <c r="P121" s="5"/>
      <c r="Q121" s="40">
        <v>1</v>
      </c>
      <c r="R121" s="5"/>
      <c r="S121" s="5"/>
    </row>
    <row r="122" spans="1:19" ht="15">
      <c r="A122" s="41">
        <f t="shared" si="1"/>
        <v>111</v>
      </c>
      <c r="B122" s="23" t="s">
        <v>51</v>
      </c>
      <c r="C122" s="5">
        <v>2</v>
      </c>
      <c r="D122" s="5">
        <v>1</v>
      </c>
      <c r="E122" s="5"/>
      <c r="F122" s="1"/>
      <c r="G122" s="5"/>
      <c r="H122" s="5"/>
      <c r="I122" s="5"/>
      <c r="J122" s="5"/>
      <c r="K122" s="5"/>
      <c r="L122" s="5">
        <v>1</v>
      </c>
      <c r="M122" s="5"/>
      <c r="N122" s="5"/>
      <c r="O122" s="5"/>
      <c r="P122" s="5"/>
      <c r="Q122" s="40">
        <v>1</v>
      </c>
      <c r="R122" s="5"/>
      <c r="S122" s="5"/>
    </row>
    <row r="123" spans="1:19" ht="15">
      <c r="A123" s="41">
        <f t="shared" si="1"/>
        <v>112</v>
      </c>
      <c r="B123" s="23" t="s">
        <v>90</v>
      </c>
      <c r="C123" s="5">
        <v>4</v>
      </c>
      <c r="D123" s="5">
        <v>1</v>
      </c>
      <c r="E123" s="5"/>
      <c r="F123" s="5"/>
      <c r="G123" s="5"/>
      <c r="H123" s="5"/>
      <c r="I123" s="1"/>
      <c r="J123" s="5"/>
      <c r="K123" s="5"/>
      <c r="L123" s="5"/>
      <c r="M123" s="5"/>
      <c r="N123" s="5"/>
      <c r="O123" s="5"/>
      <c r="P123" s="5"/>
      <c r="Q123" s="40">
        <v>1</v>
      </c>
      <c r="R123" s="5"/>
      <c r="S123" s="5"/>
    </row>
    <row r="124" spans="1:19" ht="15">
      <c r="A124" s="41">
        <f t="shared" si="1"/>
        <v>113</v>
      </c>
      <c r="B124" s="23" t="s">
        <v>84</v>
      </c>
      <c r="C124" s="5">
        <v>4</v>
      </c>
      <c r="D124" s="5">
        <v>1</v>
      </c>
      <c r="E124" s="5"/>
      <c r="F124" s="1">
        <v>6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0">
        <v>1</v>
      </c>
      <c r="R124" s="5"/>
      <c r="S124" s="5"/>
    </row>
    <row r="125" spans="1:19" ht="15">
      <c r="A125" s="41">
        <f t="shared" si="1"/>
        <v>114</v>
      </c>
      <c r="B125" s="23" t="s">
        <v>52</v>
      </c>
      <c r="C125" s="5">
        <v>4</v>
      </c>
      <c r="D125" s="5">
        <v>1</v>
      </c>
      <c r="E125" s="5"/>
      <c r="F125" s="5">
        <v>2</v>
      </c>
      <c r="G125" s="5"/>
      <c r="H125" s="5"/>
      <c r="I125" s="1"/>
      <c r="J125" s="5"/>
      <c r="K125" s="5"/>
      <c r="L125" s="5"/>
      <c r="M125" s="5"/>
      <c r="N125" s="5"/>
      <c r="O125" s="5"/>
      <c r="P125" s="5"/>
      <c r="Q125" s="40">
        <v>1</v>
      </c>
      <c r="R125" s="5"/>
      <c r="S125" s="5"/>
    </row>
    <row r="126" spans="1:19" ht="15">
      <c r="A126" s="41">
        <f t="shared" si="1"/>
        <v>115</v>
      </c>
      <c r="B126" s="23" t="s">
        <v>11</v>
      </c>
      <c r="C126" s="5">
        <v>4</v>
      </c>
      <c r="D126" s="5">
        <v>1</v>
      </c>
      <c r="E126" s="5"/>
      <c r="F126" s="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0">
        <v>1</v>
      </c>
      <c r="R126" s="5"/>
      <c r="S126" s="5"/>
    </row>
    <row r="127" spans="1:19" ht="15">
      <c r="A127" s="41">
        <f t="shared" si="1"/>
        <v>116</v>
      </c>
      <c r="B127" s="23" t="s">
        <v>120</v>
      </c>
      <c r="C127" s="5">
        <v>4</v>
      </c>
      <c r="D127" s="5">
        <v>1</v>
      </c>
      <c r="E127" s="5"/>
      <c r="F127" s="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0">
        <v>1</v>
      </c>
      <c r="R127" s="5"/>
      <c r="S127" s="5"/>
    </row>
    <row r="128" spans="1:19" ht="15">
      <c r="A128" s="41">
        <f t="shared" si="1"/>
        <v>117</v>
      </c>
      <c r="B128" s="23" t="s">
        <v>53</v>
      </c>
      <c r="C128" s="5">
        <v>4</v>
      </c>
      <c r="D128" s="5">
        <v>1</v>
      </c>
      <c r="E128" s="5"/>
      <c r="F128" s="5"/>
      <c r="G128" s="5"/>
      <c r="H128" s="5"/>
      <c r="I128" s="1"/>
      <c r="J128" s="5"/>
      <c r="K128" s="5"/>
      <c r="L128" s="5"/>
      <c r="M128" s="5"/>
      <c r="N128" s="5"/>
      <c r="O128" s="5"/>
      <c r="P128" s="5"/>
      <c r="Q128" s="40">
        <v>1</v>
      </c>
      <c r="R128" s="5"/>
      <c r="S128" s="5"/>
    </row>
    <row r="129" spans="1:19" ht="15">
      <c r="A129" s="41">
        <f t="shared" si="1"/>
        <v>118</v>
      </c>
      <c r="B129" s="23" t="s">
        <v>91</v>
      </c>
      <c r="C129" s="5">
        <v>4</v>
      </c>
      <c r="D129" s="5">
        <v>1</v>
      </c>
      <c r="E129" s="5"/>
      <c r="F129" s="5"/>
      <c r="G129" s="5"/>
      <c r="H129" s="5"/>
      <c r="I129" s="1"/>
      <c r="J129" s="5"/>
      <c r="K129" s="5"/>
      <c r="L129" s="5"/>
      <c r="M129" s="5"/>
      <c r="N129" s="5"/>
      <c r="O129" s="5"/>
      <c r="P129" s="5"/>
      <c r="Q129" s="40">
        <v>1</v>
      </c>
      <c r="R129" s="5"/>
      <c r="S129" s="5"/>
    </row>
    <row r="130" spans="1:19" ht="15">
      <c r="A130" s="41">
        <f t="shared" si="1"/>
        <v>119</v>
      </c>
      <c r="B130" s="23" t="s">
        <v>121</v>
      </c>
      <c r="C130" s="5">
        <v>4</v>
      </c>
      <c r="D130" s="5">
        <v>1</v>
      </c>
      <c r="E130" s="5"/>
      <c r="F130" s="5"/>
      <c r="G130" s="5"/>
      <c r="H130" s="5"/>
      <c r="I130" s="1"/>
      <c r="J130" s="5"/>
      <c r="K130" s="5"/>
      <c r="L130" s="5"/>
      <c r="M130" s="5"/>
      <c r="N130" s="5"/>
      <c r="O130" s="5"/>
      <c r="P130" s="5"/>
      <c r="Q130" s="40">
        <v>1</v>
      </c>
      <c r="R130" s="5"/>
      <c r="S130" s="5"/>
    </row>
    <row r="131" spans="1:19" ht="15">
      <c r="A131" s="41">
        <f t="shared" si="1"/>
        <v>120</v>
      </c>
      <c r="B131" s="23" t="s">
        <v>168</v>
      </c>
      <c r="C131" s="5">
        <v>2</v>
      </c>
      <c r="D131" s="5">
        <v>1</v>
      </c>
      <c r="E131" s="1"/>
      <c r="F131" s="5"/>
      <c r="G131" s="5">
        <v>1</v>
      </c>
      <c r="H131" s="5"/>
      <c r="I131" s="5"/>
      <c r="J131" s="5"/>
      <c r="K131" s="5"/>
      <c r="L131" s="5"/>
      <c r="M131" s="5"/>
      <c r="N131" s="5"/>
      <c r="O131" s="5"/>
      <c r="P131" s="5"/>
      <c r="Q131" s="40">
        <v>1</v>
      </c>
      <c r="R131" s="5"/>
      <c r="S131" s="5"/>
    </row>
    <row r="132" spans="1:19" ht="15">
      <c r="A132" s="41">
        <f t="shared" si="1"/>
        <v>121</v>
      </c>
      <c r="B132" s="23" t="s">
        <v>93</v>
      </c>
      <c r="C132" s="5">
        <v>4</v>
      </c>
      <c r="D132" s="5">
        <v>1</v>
      </c>
      <c r="E132" s="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40">
        <v>1</v>
      </c>
      <c r="R132" s="5"/>
      <c r="S132" s="5"/>
    </row>
    <row r="133" spans="1:19" ht="15">
      <c r="A133" s="41">
        <f t="shared" si="1"/>
        <v>122</v>
      </c>
      <c r="B133" s="23" t="s">
        <v>74</v>
      </c>
      <c r="C133" s="5">
        <v>2</v>
      </c>
      <c r="D133" s="5">
        <v>1</v>
      </c>
      <c r="E133" s="5"/>
      <c r="F133" s="1">
        <v>2</v>
      </c>
      <c r="G133" s="5">
        <v>1</v>
      </c>
      <c r="H133" s="5"/>
      <c r="I133" s="5"/>
      <c r="J133" s="5"/>
      <c r="K133" s="5"/>
      <c r="L133" s="5"/>
      <c r="M133" s="5"/>
      <c r="N133" s="5"/>
      <c r="O133" s="5"/>
      <c r="P133" s="5"/>
      <c r="Q133" s="40">
        <v>1</v>
      </c>
      <c r="R133" s="5"/>
      <c r="S133" s="5"/>
    </row>
    <row r="134" spans="1:19" ht="15">
      <c r="A134" s="41">
        <f t="shared" si="1"/>
        <v>123</v>
      </c>
      <c r="B134" s="23" t="s">
        <v>122</v>
      </c>
      <c r="C134" s="5">
        <v>2</v>
      </c>
      <c r="D134" s="5">
        <v>1</v>
      </c>
      <c r="E134" s="5"/>
      <c r="F134" s="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40">
        <v>1</v>
      </c>
      <c r="R134" s="5"/>
      <c r="S134" s="5"/>
    </row>
    <row r="135" spans="1:19" ht="15">
      <c r="A135" s="41">
        <f t="shared" si="1"/>
        <v>124</v>
      </c>
      <c r="B135" s="23" t="s">
        <v>169</v>
      </c>
      <c r="C135" s="5">
        <v>2</v>
      </c>
      <c r="D135" s="5">
        <v>1</v>
      </c>
      <c r="E135" s="5"/>
      <c r="F135" s="1"/>
      <c r="G135" s="5">
        <v>1</v>
      </c>
      <c r="H135" s="5"/>
      <c r="I135" s="5"/>
      <c r="J135" s="5"/>
      <c r="K135" s="5"/>
      <c r="L135" s="5"/>
      <c r="M135" s="5"/>
      <c r="N135" s="5"/>
      <c r="O135" s="5"/>
      <c r="P135" s="5"/>
      <c r="Q135" s="40">
        <v>1</v>
      </c>
      <c r="R135" s="5">
        <v>1</v>
      </c>
      <c r="S135" s="5"/>
    </row>
    <row r="136" spans="1:19" ht="15">
      <c r="A136" s="41">
        <f t="shared" si="1"/>
        <v>125</v>
      </c>
      <c r="B136" s="23" t="s">
        <v>170</v>
      </c>
      <c r="C136" s="5">
        <v>2</v>
      </c>
      <c r="D136" s="5">
        <v>1</v>
      </c>
      <c r="E136" s="5"/>
      <c r="F136" s="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0">
        <v>1</v>
      </c>
      <c r="R136" s="5"/>
      <c r="S136" s="5"/>
    </row>
    <row r="137" spans="1:19" ht="15">
      <c r="A137" s="41">
        <f t="shared" si="1"/>
        <v>126</v>
      </c>
      <c r="B137" s="23" t="s">
        <v>171</v>
      </c>
      <c r="C137" s="5">
        <v>2</v>
      </c>
      <c r="D137" s="5">
        <v>1</v>
      </c>
      <c r="E137" s="5"/>
      <c r="F137" s="1"/>
      <c r="G137" s="5">
        <v>1</v>
      </c>
      <c r="H137" s="5"/>
      <c r="I137" s="5"/>
      <c r="J137" s="5"/>
      <c r="K137" s="5"/>
      <c r="L137" s="5"/>
      <c r="M137" s="5"/>
      <c r="N137" s="5"/>
      <c r="O137" s="5">
        <v>2</v>
      </c>
      <c r="P137" s="5"/>
      <c r="Q137" s="40">
        <v>1</v>
      </c>
      <c r="R137" s="5"/>
      <c r="S137" s="5"/>
    </row>
    <row r="138" spans="1:19" ht="15">
      <c r="A138" s="41">
        <f t="shared" si="1"/>
        <v>127</v>
      </c>
      <c r="B138" s="23" t="s">
        <v>9</v>
      </c>
      <c r="C138" s="5">
        <v>4</v>
      </c>
      <c r="D138" s="5">
        <v>1</v>
      </c>
      <c r="E138" s="5"/>
      <c r="F138" s="1">
        <v>12</v>
      </c>
      <c r="G138" s="5"/>
      <c r="H138" s="5"/>
      <c r="I138" s="5"/>
      <c r="J138" s="5"/>
      <c r="K138" s="5"/>
      <c r="L138" s="5"/>
      <c r="M138" s="5"/>
      <c r="N138" s="5"/>
      <c r="O138" s="5">
        <v>1</v>
      </c>
      <c r="P138" s="5"/>
      <c r="Q138" s="40">
        <v>1</v>
      </c>
      <c r="R138" s="5"/>
      <c r="S138" s="5"/>
    </row>
    <row r="139" spans="1:19" ht="15">
      <c r="A139" s="41">
        <f t="shared" si="1"/>
        <v>128</v>
      </c>
      <c r="B139" s="23" t="s">
        <v>232</v>
      </c>
      <c r="C139" s="5">
        <v>4</v>
      </c>
      <c r="D139" s="5">
        <v>1</v>
      </c>
      <c r="E139" s="1"/>
      <c r="F139" s="5"/>
      <c r="G139" s="5">
        <v>2</v>
      </c>
      <c r="H139" s="5"/>
      <c r="I139" s="5"/>
      <c r="J139" s="5"/>
      <c r="K139" s="5"/>
      <c r="L139" s="5"/>
      <c r="M139" s="5"/>
      <c r="N139" s="5"/>
      <c r="O139" s="5"/>
      <c r="P139" s="5"/>
      <c r="Q139" s="40">
        <v>1</v>
      </c>
      <c r="R139" s="5"/>
      <c r="S139" s="5"/>
    </row>
    <row r="140" spans="1:19" ht="15">
      <c r="A140" s="41">
        <f t="shared" si="1"/>
        <v>129</v>
      </c>
      <c r="B140" s="23" t="s">
        <v>8</v>
      </c>
      <c r="C140" s="5">
        <v>4</v>
      </c>
      <c r="D140" s="5">
        <v>1</v>
      </c>
      <c r="E140" s="5"/>
      <c r="F140" s="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0">
        <v>1</v>
      </c>
      <c r="R140" s="5"/>
      <c r="S140" s="5"/>
    </row>
    <row r="141" spans="1:19" ht="15">
      <c r="A141" s="41">
        <f t="shared" si="1"/>
        <v>130</v>
      </c>
      <c r="B141" s="23" t="s">
        <v>42</v>
      </c>
      <c r="C141" s="5">
        <v>9</v>
      </c>
      <c r="D141" s="5">
        <v>1</v>
      </c>
      <c r="E141" s="5"/>
      <c r="F141" s="5"/>
      <c r="G141" s="5"/>
      <c r="H141" s="5"/>
      <c r="I141" s="1"/>
      <c r="J141" s="5"/>
      <c r="K141" s="5"/>
      <c r="L141" s="5"/>
      <c r="M141" s="5"/>
      <c r="N141" s="5"/>
      <c r="O141" s="5"/>
      <c r="P141" s="5"/>
      <c r="Q141" s="40">
        <v>1</v>
      </c>
      <c r="R141" s="5"/>
      <c r="S141" s="5"/>
    </row>
    <row r="142" spans="1:19" ht="15">
      <c r="A142" s="41">
        <f t="shared" si="1"/>
        <v>131</v>
      </c>
      <c r="B142" s="23" t="s">
        <v>7</v>
      </c>
      <c r="C142" s="5">
        <v>4</v>
      </c>
      <c r="D142" s="5">
        <v>1</v>
      </c>
      <c r="E142" s="5"/>
      <c r="F142" s="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40">
        <v>1</v>
      </c>
      <c r="R142" s="5"/>
      <c r="S142" s="5"/>
    </row>
    <row r="143" spans="1:19" ht="15">
      <c r="A143" s="41">
        <f t="shared" si="1"/>
        <v>132</v>
      </c>
      <c r="B143" s="23" t="s">
        <v>198</v>
      </c>
      <c r="C143" s="5">
        <v>4</v>
      </c>
      <c r="D143" s="5">
        <v>1</v>
      </c>
      <c r="E143" s="5"/>
      <c r="F143" s="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40">
        <v>1</v>
      </c>
      <c r="R143" s="5"/>
      <c r="S143" s="5"/>
    </row>
    <row r="144" spans="1:19" ht="15">
      <c r="A144" s="41">
        <f t="shared" si="1"/>
        <v>133</v>
      </c>
      <c r="B144" s="23" t="s">
        <v>199</v>
      </c>
      <c r="C144" s="28">
        <v>4</v>
      </c>
      <c r="D144" s="5">
        <v>1</v>
      </c>
      <c r="E144" s="5"/>
      <c r="F144" s="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40">
        <v>1</v>
      </c>
      <c r="R144" s="5"/>
      <c r="S144" s="5"/>
    </row>
    <row r="145" spans="1:19" ht="15">
      <c r="A145" s="41">
        <f aca="true" t="shared" si="2" ref="A145:A191">A144+1</f>
        <v>134</v>
      </c>
      <c r="B145" s="23" t="s">
        <v>43</v>
      </c>
      <c r="C145" s="28">
        <v>4</v>
      </c>
      <c r="D145" s="5">
        <v>1</v>
      </c>
      <c r="E145" s="5"/>
      <c r="F145" s="5"/>
      <c r="G145" s="5">
        <v>2</v>
      </c>
      <c r="H145" s="5"/>
      <c r="I145" s="1"/>
      <c r="J145" s="5"/>
      <c r="K145" s="5"/>
      <c r="L145" s="5"/>
      <c r="M145" s="5"/>
      <c r="N145" s="5"/>
      <c r="O145" s="5"/>
      <c r="P145" s="5"/>
      <c r="Q145" s="40">
        <v>1</v>
      </c>
      <c r="R145" s="5"/>
      <c r="S145" s="5"/>
    </row>
    <row r="146" spans="1:19" ht="15">
      <c r="A146" s="41">
        <f t="shared" si="2"/>
        <v>135</v>
      </c>
      <c r="B146" s="23" t="s">
        <v>200</v>
      </c>
      <c r="C146" s="28">
        <v>4</v>
      </c>
      <c r="D146" s="5">
        <v>1</v>
      </c>
      <c r="E146" s="5"/>
      <c r="F146" s="5"/>
      <c r="G146" s="5"/>
      <c r="H146" s="5"/>
      <c r="I146" s="1"/>
      <c r="J146" s="5"/>
      <c r="K146" s="5"/>
      <c r="L146" s="5"/>
      <c r="M146" s="5"/>
      <c r="N146" s="5"/>
      <c r="O146" s="5"/>
      <c r="P146" s="5"/>
      <c r="Q146" s="40">
        <v>1</v>
      </c>
      <c r="R146" s="5"/>
      <c r="S146" s="5"/>
    </row>
    <row r="147" spans="1:19" ht="15">
      <c r="A147" s="41">
        <f t="shared" si="2"/>
        <v>136</v>
      </c>
      <c r="B147" s="23" t="s">
        <v>201</v>
      </c>
      <c r="C147" s="28">
        <v>4</v>
      </c>
      <c r="D147" s="5">
        <v>1</v>
      </c>
      <c r="E147" s="5"/>
      <c r="F147" s="5"/>
      <c r="G147" s="5">
        <v>2</v>
      </c>
      <c r="H147" s="5"/>
      <c r="I147" s="1"/>
      <c r="J147" s="5"/>
      <c r="K147" s="5"/>
      <c r="L147" s="5"/>
      <c r="M147" s="5"/>
      <c r="N147" s="5"/>
      <c r="O147" s="5">
        <v>1</v>
      </c>
      <c r="P147" s="5"/>
      <c r="Q147" s="40">
        <v>1</v>
      </c>
      <c r="R147" s="5"/>
      <c r="S147" s="5"/>
    </row>
    <row r="148" spans="1:19" ht="15">
      <c r="A148" s="41">
        <f t="shared" si="2"/>
        <v>137</v>
      </c>
      <c r="B148" s="23" t="s">
        <v>212</v>
      </c>
      <c r="C148" s="28">
        <v>4</v>
      </c>
      <c r="D148" s="5">
        <v>1</v>
      </c>
      <c r="E148" s="5"/>
      <c r="F148" s="5"/>
      <c r="G148" s="5"/>
      <c r="H148" s="5"/>
      <c r="I148" s="1"/>
      <c r="J148" s="5"/>
      <c r="K148" s="5"/>
      <c r="L148" s="5"/>
      <c r="M148" s="5"/>
      <c r="N148" s="5"/>
      <c r="O148" s="5"/>
      <c r="P148" s="5"/>
      <c r="Q148" s="40">
        <v>1</v>
      </c>
      <c r="R148" s="5"/>
      <c r="S148" s="5"/>
    </row>
    <row r="149" spans="1:19" ht="15">
      <c r="A149" s="41">
        <f t="shared" si="2"/>
        <v>138</v>
      </c>
      <c r="B149" s="23" t="s">
        <v>213</v>
      </c>
      <c r="C149" s="28">
        <v>4</v>
      </c>
      <c r="D149" s="5">
        <v>1</v>
      </c>
      <c r="E149" s="5"/>
      <c r="F149" s="5"/>
      <c r="G149" s="5"/>
      <c r="H149" s="5"/>
      <c r="I149" s="1"/>
      <c r="J149" s="5"/>
      <c r="K149" s="5"/>
      <c r="L149" s="5"/>
      <c r="M149" s="5"/>
      <c r="N149" s="5"/>
      <c r="O149" s="5"/>
      <c r="P149" s="5"/>
      <c r="Q149" s="40">
        <v>1</v>
      </c>
      <c r="R149" s="5"/>
      <c r="S149" s="5"/>
    </row>
    <row r="150" spans="1:19" ht="15">
      <c r="A150" s="41">
        <f t="shared" si="2"/>
        <v>139</v>
      </c>
      <c r="B150" s="17" t="s">
        <v>202</v>
      </c>
      <c r="C150" s="28">
        <v>2</v>
      </c>
      <c r="D150" s="5">
        <v>1</v>
      </c>
      <c r="E150" s="5"/>
      <c r="F150" s="5"/>
      <c r="G150" s="5"/>
      <c r="H150" s="5"/>
      <c r="I150" s="1"/>
      <c r="J150" s="5"/>
      <c r="K150" s="5"/>
      <c r="L150" s="5"/>
      <c r="M150" s="5"/>
      <c r="N150" s="5"/>
      <c r="O150" s="5"/>
      <c r="P150" s="5"/>
      <c r="Q150" s="40">
        <v>1</v>
      </c>
      <c r="R150" s="5"/>
      <c r="S150" s="5"/>
    </row>
    <row r="151" spans="1:19" ht="15">
      <c r="A151" s="41">
        <f t="shared" si="2"/>
        <v>140</v>
      </c>
      <c r="B151" s="17" t="s">
        <v>203</v>
      </c>
      <c r="C151" s="28"/>
      <c r="D151" s="5">
        <v>1</v>
      </c>
      <c r="E151" s="5"/>
      <c r="F151" s="5"/>
      <c r="G151" s="5"/>
      <c r="H151" s="5"/>
      <c r="I151" s="1"/>
      <c r="J151" s="5"/>
      <c r="K151" s="5"/>
      <c r="L151" s="5"/>
      <c r="M151" s="5"/>
      <c r="N151" s="5"/>
      <c r="O151" s="5"/>
      <c r="P151" s="5"/>
      <c r="Q151" s="40">
        <v>1</v>
      </c>
      <c r="R151" s="5"/>
      <c r="S151" s="5"/>
    </row>
    <row r="152" spans="1:19" ht="15">
      <c r="A152" s="41">
        <f t="shared" si="2"/>
        <v>141</v>
      </c>
      <c r="B152" s="17" t="s">
        <v>204</v>
      </c>
      <c r="C152" s="28"/>
      <c r="D152" s="5">
        <v>1</v>
      </c>
      <c r="E152" s="5"/>
      <c r="F152" s="5"/>
      <c r="G152" s="5"/>
      <c r="H152" s="5"/>
      <c r="I152" s="1"/>
      <c r="J152" s="5"/>
      <c r="K152" s="5"/>
      <c r="L152" s="5"/>
      <c r="M152" s="5"/>
      <c r="N152" s="5"/>
      <c r="O152" s="5"/>
      <c r="P152" s="5"/>
      <c r="Q152" s="40">
        <v>1</v>
      </c>
      <c r="R152" s="5"/>
      <c r="S152" s="5"/>
    </row>
    <row r="153" spans="1:19" ht="15">
      <c r="A153" s="41">
        <f t="shared" si="2"/>
        <v>142</v>
      </c>
      <c r="B153" s="17" t="s">
        <v>205</v>
      </c>
      <c r="C153" s="28"/>
      <c r="D153" s="5">
        <v>1</v>
      </c>
      <c r="E153" s="5"/>
      <c r="F153" s="5"/>
      <c r="G153" s="5"/>
      <c r="H153" s="5"/>
      <c r="I153" s="1"/>
      <c r="J153" s="5"/>
      <c r="K153" s="5"/>
      <c r="L153" s="5"/>
      <c r="M153" s="5"/>
      <c r="N153" s="5"/>
      <c r="O153" s="5"/>
      <c r="P153" s="5"/>
      <c r="Q153" s="40">
        <v>1</v>
      </c>
      <c r="R153" s="5"/>
      <c r="S153" s="5"/>
    </row>
    <row r="154" spans="1:19" ht="15">
      <c r="A154" s="41">
        <f t="shared" si="2"/>
        <v>143</v>
      </c>
      <c r="B154" s="17" t="s">
        <v>206</v>
      </c>
      <c r="C154" s="28">
        <v>2</v>
      </c>
      <c r="D154" s="5">
        <v>1</v>
      </c>
      <c r="E154" s="5"/>
      <c r="F154" s="5"/>
      <c r="G154" s="5"/>
      <c r="H154" s="5"/>
      <c r="I154" s="1"/>
      <c r="J154" s="5"/>
      <c r="K154" s="5"/>
      <c r="L154" s="5"/>
      <c r="M154" s="5"/>
      <c r="N154" s="5"/>
      <c r="O154" s="5"/>
      <c r="P154" s="5"/>
      <c r="Q154" s="40">
        <v>1</v>
      </c>
      <c r="R154" s="5"/>
      <c r="S154" s="5"/>
    </row>
    <row r="155" spans="1:19" ht="15">
      <c r="A155" s="41">
        <f t="shared" si="2"/>
        <v>144</v>
      </c>
      <c r="B155" s="17" t="s">
        <v>207</v>
      </c>
      <c r="C155" s="28">
        <v>2</v>
      </c>
      <c r="D155" s="5">
        <v>1</v>
      </c>
      <c r="E155" s="5"/>
      <c r="F155" s="5"/>
      <c r="G155" s="5"/>
      <c r="H155" s="5"/>
      <c r="I155" s="1"/>
      <c r="J155" s="5"/>
      <c r="K155" s="5"/>
      <c r="L155" s="5"/>
      <c r="M155" s="5"/>
      <c r="N155" s="5"/>
      <c r="O155" s="5"/>
      <c r="P155" s="5"/>
      <c r="Q155" s="40">
        <v>1</v>
      </c>
      <c r="R155" s="5"/>
      <c r="S155" s="5"/>
    </row>
    <row r="156" spans="1:19" ht="15">
      <c r="A156" s="41">
        <f t="shared" si="2"/>
        <v>145</v>
      </c>
      <c r="B156" s="17" t="s">
        <v>208</v>
      </c>
      <c r="C156" s="28"/>
      <c r="D156" s="5">
        <v>1</v>
      </c>
      <c r="E156" s="5"/>
      <c r="F156" s="5"/>
      <c r="G156" s="5"/>
      <c r="H156" s="5"/>
      <c r="I156" s="1"/>
      <c r="J156" s="5"/>
      <c r="K156" s="5"/>
      <c r="L156" s="5"/>
      <c r="M156" s="5"/>
      <c r="N156" s="5"/>
      <c r="O156" s="5"/>
      <c r="P156" s="5"/>
      <c r="Q156" s="40">
        <v>1</v>
      </c>
      <c r="R156" s="5"/>
      <c r="S156" s="5"/>
    </row>
    <row r="157" spans="1:19" ht="15">
      <c r="A157" s="41">
        <f t="shared" si="2"/>
        <v>146</v>
      </c>
      <c r="B157" s="17" t="s">
        <v>209</v>
      </c>
      <c r="C157" s="28"/>
      <c r="D157" s="5">
        <v>1</v>
      </c>
      <c r="E157" s="5"/>
      <c r="F157" s="5"/>
      <c r="G157" s="5"/>
      <c r="H157" s="5"/>
      <c r="I157" s="1"/>
      <c r="J157" s="5"/>
      <c r="K157" s="5"/>
      <c r="L157" s="5"/>
      <c r="M157" s="5"/>
      <c r="N157" s="5"/>
      <c r="O157" s="5"/>
      <c r="P157" s="5"/>
      <c r="Q157" s="40">
        <v>1</v>
      </c>
      <c r="R157" s="5"/>
      <c r="S157" s="5"/>
    </row>
    <row r="158" spans="1:19" ht="15">
      <c r="A158" s="41">
        <f t="shared" si="2"/>
        <v>147</v>
      </c>
      <c r="B158" s="17" t="s">
        <v>210</v>
      </c>
      <c r="C158" s="28"/>
      <c r="D158" s="5">
        <v>1</v>
      </c>
      <c r="E158" s="5"/>
      <c r="F158" s="5"/>
      <c r="G158" s="5"/>
      <c r="H158" s="5"/>
      <c r="I158" s="1"/>
      <c r="J158" s="5"/>
      <c r="K158" s="5"/>
      <c r="L158" s="5"/>
      <c r="M158" s="5"/>
      <c r="N158" s="5"/>
      <c r="O158" s="5"/>
      <c r="P158" s="5"/>
      <c r="Q158" s="40">
        <v>1</v>
      </c>
      <c r="R158" s="5"/>
      <c r="S158" s="5"/>
    </row>
    <row r="159" spans="1:19" ht="26.25">
      <c r="A159" s="41">
        <f t="shared" si="2"/>
        <v>148</v>
      </c>
      <c r="B159" s="24" t="s">
        <v>211</v>
      </c>
      <c r="C159" s="28"/>
      <c r="D159" s="5">
        <v>1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40">
        <v>1</v>
      </c>
      <c r="R159" s="5"/>
      <c r="S159" s="5"/>
    </row>
    <row r="160" spans="1:19" ht="15">
      <c r="A160" s="41">
        <f t="shared" si="2"/>
        <v>149</v>
      </c>
      <c r="B160" s="17" t="s">
        <v>172</v>
      </c>
      <c r="C160" s="5"/>
      <c r="D160" s="5">
        <v>1</v>
      </c>
      <c r="E160" s="1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40">
        <v>1</v>
      </c>
      <c r="R160" s="5"/>
      <c r="S160" s="5"/>
    </row>
    <row r="161" spans="1:19" ht="15">
      <c r="A161" s="41">
        <f t="shared" si="2"/>
        <v>150</v>
      </c>
      <c r="B161" s="17" t="s">
        <v>173</v>
      </c>
      <c r="C161" s="5"/>
      <c r="D161" s="5">
        <v>1</v>
      </c>
      <c r="E161" s="1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40">
        <v>1</v>
      </c>
      <c r="R161" s="5"/>
      <c r="S161" s="5"/>
    </row>
    <row r="162" spans="1:19" ht="15">
      <c r="A162" s="41">
        <f t="shared" si="2"/>
        <v>151</v>
      </c>
      <c r="B162" s="17" t="s">
        <v>174</v>
      </c>
      <c r="C162" s="5"/>
      <c r="D162" s="5">
        <v>1</v>
      </c>
      <c r="E162" s="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40">
        <v>1</v>
      </c>
      <c r="R162" s="5"/>
      <c r="S162" s="5"/>
    </row>
    <row r="163" spans="1:19" ht="15">
      <c r="A163" s="41">
        <f t="shared" si="2"/>
        <v>152</v>
      </c>
      <c r="B163" s="17" t="s">
        <v>175</v>
      </c>
      <c r="C163" s="5"/>
      <c r="D163" s="5">
        <v>1</v>
      </c>
      <c r="E163" s="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0">
        <v>1</v>
      </c>
      <c r="R163" s="5"/>
      <c r="S163" s="5"/>
    </row>
    <row r="164" spans="1:19" ht="15">
      <c r="A164" s="41">
        <f t="shared" si="2"/>
        <v>153</v>
      </c>
      <c r="B164" s="17" t="s">
        <v>176</v>
      </c>
      <c r="C164" s="5"/>
      <c r="D164" s="5">
        <v>1</v>
      </c>
      <c r="E164" s="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40">
        <v>1</v>
      </c>
      <c r="R164" s="5"/>
      <c r="S164" s="5"/>
    </row>
    <row r="165" spans="1:19" ht="15">
      <c r="A165" s="41">
        <f t="shared" si="2"/>
        <v>154</v>
      </c>
      <c r="B165" s="17" t="s">
        <v>177</v>
      </c>
      <c r="C165" s="5"/>
      <c r="D165" s="5">
        <v>1</v>
      </c>
      <c r="E165" s="1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40">
        <v>1</v>
      </c>
      <c r="R165" s="5"/>
      <c r="S165" s="5"/>
    </row>
    <row r="166" spans="1:19" ht="15">
      <c r="A166" s="41">
        <f t="shared" si="2"/>
        <v>155</v>
      </c>
      <c r="B166" s="17" t="s">
        <v>178</v>
      </c>
      <c r="C166" s="5"/>
      <c r="D166" s="5">
        <v>1</v>
      </c>
      <c r="E166" s="1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40">
        <v>1</v>
      </c>
      <c r="R166" s="5"/>
      <c r="S166" s="5"/>
    </row>
    <row r="167" spans="1:19" ht="15">
      <c r="A167" s="41">
        <f t="shared" si="2"/>
        <v>156</v>
      </c>
      <c r="B167" s="17" t="s">
        <v>179</v>
      </c>
      <c r="C167" s="5"/>
      <c r="D167" s="5">
        <v>1</v>
      </c>
      <c r="E167" s="1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40">
        <v>1</v>
      </c>
      <c r="R167" s="5"/>
      <c r="S167" s="5"/>
    </row>
    <row r="168" spans="1:19" ht="15">
      <c r="A168" s="41">
        <f t="shared" si="2"/>
        <v>157</v>
      </c>
      <c r="B168" s="17" t="s">
        <v>180</v>
      </c>
      <c r="C168" s="5"/>
      <c r="D168" s="5">
        <v>1</v>
      </c>
      <c r="E168" s="1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40">
        <v>1</v>
      </c>
      <c r="R168" s="5"/>
      <c r="S168" s="5"/>
    </row>
    <row r="169" spans="1:19" ht="15">
      <c r="A169" s="41">
        <f t="shared" si="2"/>
        <v>158</v>
      </c>
      <c r="B169" s="17" t="s">
        <v>181</v>
      </c>
      <c r="C169" s="5"/>
      <c r="D169" s="5">
        <v>1</v>
      </c>
      <c r="E169" s="1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40">
        <v>1</v>
      </c>
      <c r="R169" s="5"/>
      <c r="S169" s="5"/>
    </row>
    <row r="170" spans="1:19" ht="15">
      <c r="A170" s="41">
        <f t="shared" si="2"/>
        <v>159</v>
      </c>
      <c r="B170" s="17" t="s">
        <v>182</v>
      </c>
      <c r="C170" s="5"/>
      <c r="D170" s="5">
        <v>1</v>
      </c>
      <c r="E170" s="1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40">
        <v>1</v>
      </c>
      <c r="R170" s="5"/>
      <c r="S170" s="5"/>
    </row>
    <row r="171" spans="1:19" ht="15">
      <c r="A171" s="41">
        <f t="shared" si="2"/>
        <v>160</v>
      </c>
      <c r="B171" s="17" t="s">
        <v>183</v>
      </c>
      <c r="C171" s="5"/>
      <c r="D171" s="5">
        <v>1</v>
      </c>
      <c r="E171" s="1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40">
        <v>1</v>
      </c>
      <c r="R171" s="5"/>
      <c r="S171" s="5"/>
    </row>
    <row r="172" spans="1:19" ht="15">
      <c r="A172" s="41">
        <f t="shared" si="2"/>
        <v>161</v>
      </c>
      <c r="B172" s="17" t="s">
        <v>194</v>
      </c>
      <c r="C172" s="5">
        <v>2</v>
      </c>
      <c r="D172" s="5">
        <v>1</v>
      </c>
      <c r="E172" s="5"/>
      <c r="F172" s="1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40">
        <v>1</v>
      </c>
      <c r="R172" s="5"/>
      <c r="S172" s="5"/>
    </row>
    <row r="173" spans="1:19" ht="15">
      <c r="A173" s="41">
        <f t="shared" si="2"/>
        <v>162</v>
      </c>
      <c r="B173" s="17" t="s">
        <v>195</v>
      </c>
      <c r="C173" s="5">
        <v>2</v>
      </c>
      <c r="D173" s="5">
        <v>1</v>
      </c>
      <c r="E173" s="5"/>
      <c r="F173" s="1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40">
        <v>1</v>
      </c>
      <c r="R173" s="5"/>
      <c r="S173" s="5"/>
    </row>
    <row r="174" spans="1:19" s="12" customFormat="1" ht="15">
      <c r="A174" s="41">
        <f t="shared" si="2"/>
        <v>163</v>
      </c>
      <c r="B174" s="26" t="s">
        <v>138</v>
      </c>
      <c r="C174" s="5"/>
      <c r="D174" s="39">
        <v>1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>
        <v>1</v>
      </c>
      <c r="P174" s="27"/>
      <c r="Q174" s="40">
        <v>1</v>
      </c>
      <c r="R174" s="27"/>
      <c r="S174" s="27"/>
    </row>
    <row r="175" spans="1:19" s="12" customFormat="1" ht="15">
      <c r="A175" s="41">
        <f t="shared" si="2"/>
        <v>164</v>
      </c>
      <c r="B175" s="21" t="s">
        <v>139</v>
      </c>
      <c r="C175" s="5"/>
      <c r="D175" s="5">
        <v>1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40">
        <v>1</v>
      </c>
      <c r="R175" s="18"/>
      <c r="S175" s="18"/>
    </row>
    <row r="176" spans="1:19" s="12" customFormat="1" ht="15">
      <c r="A176" s="41">
        <f t="shared" si="2"/>
        <v>165</v>
      </c>
      <c r="B176" s="21" t="s">
        <v>140</v>
      </c>
      <c r="C176" s="5"/>
      <c r="D176" s="5">
        <v>1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40">
        <v>1</v>
      </c>
      <c r="R176" s="18"/>
      <c r="S176" s="18"/>
    </row>
    <row r="177" spans="1:19" s="12" customFormat="1" ht="15">
      <c r="A177" s="41">
        <f t="shared" si="2"/>
        <v>166</v>
      </c>
      <c r="B177" s="21" t="s">
        <v>141</v>
      </c>
      <c r="C177" s="5"/>
      <c r="D177" s="5">
        <v>1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40">
        <v>1</v>
      </c>
      <c r="R177" s="18"/>
      <c r="S177" s="18"/>
    </row>
    <row r="178" spans="1:19" s="12" customFormat="1" ht="15">
      <c r="A178" s="41">
        <f t="shared" si="2"/>
        <v>167</v>
      </c>
      <c r="B178" s="21" t="s">
        <v>142</v>
      </c>
      <c r="C178" s="5"/>
      <c r="D178" s="5">
        <v>1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40">
        <v>1</v>
      </c>
      <c r="R178" s="18"/>
      <c r="S178" s="18"/>
    </row>
    <row r="179" spans="1:19" s="12" customFormat="1" ht="15">
      <c r="A179" s="41">
        <f t="shared" si="2"/>
        <v>168</v>
      </c>
      <c r="B179" s="21" t="s">
        <v>143</v>
      </c>
      <c r="C179" s="5"/>
      <c r="D179" s="5">
        <v>1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40">
        <v>1</v>
      </c>
      <c r="R179" s="18"/>
      <c r="S179" s="18"/>
    </row>
    <row r="180" spans="1:19" s="12" customFormat="1" ht="15">
      <c r="A180" s="41">
        <f t="shared" si="2"/>
        <v>169</v>
      </c>
      <c r="B180" s="21" t="s">
        <v>144</v>
      </c>
      <c r="C180" s="5"/>
      <c r="D180" s="5">
        <v>1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40">
        <v>1</v>
      </c>
      <c r="R180" s="18"/>
      <c r="S180" s="18"/>
    </row>
    <row r="181" spans="1:19" s="12" customFormat="1" ht="15">
      <c r="A181" s="41">
        <f t="shared" si="2"/>
        <v>170</v>
      </c>
      <c r="B181" s="21" t="s">
        <v>145</v>
      </c>
      <c r="C181" s="5"/>
      <c r="D181" s="5">
        <v>1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40">
        <v>1</v>
      </c>
      <c r="R181" s="18"/>
      <c r="S181" s="18"/>
    </row>
    <row r="182" spans="1:19" s="12" customFormat="1" ht="15">
      <c r="A182" s="41">
        <f t="shared" si="2"/>
        <v>171</v>
      </c>
      <c r="B182" s="21" t="s">
        <v>146</v>
      </c>
      <c r="C182" s="5"/>
      <c r="D182" s="5">
        <v>1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40">
        <v>1</v>
      </c>
      <c r="R182" s="18"/>
      <c r="S182" s="18"/>
    </row>
    <row r="183" spans="1:19" s="12" customFormat="1" ht="15">
      <c r="A183" s="41">
        <f t="shared" si="2"/>
        <v>172</v>
      </c>
      <c r="B183" s="21" t="s">
        <v>147</v>
      </c>
      <c r="C183" s="5"/>
      <c r="D183" s="5">
        <v>1</v>
      </c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40">
        <v>1</v>
      </c>
      <c r="R183" s="18"/>
      <c r="S183" s="18"/>
    </row>
    <row r="184" spans="1:19" s="12" customFormat="1" ht="15">
      <c r="A184" s="41">
        <f t="shared" si="2"/>
        <v>173</v>
      </c>
      <c r="B184" s="21" t="s">
        <v>148</v>
      </c>
      <c r="C184" s="5"/>
      <c r="D184" s="5">
        <v>1</v>
      </c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40">
        <v>1</v>
      </c>
      <c r="R184" s="18"/>
      <c r="S184" s="18"/>
    </row>
    <row r="185" spans="1:19" s="12" customFormat="1" ht="15">
      <c r="A185" s="41">
        <f t="shared" si="2"/>
        <v>174</v>
      </c>
      <c r="B185" s="21" t="s">
        <v>149</v>
      </c>
      <c r="C185" s="5"/>
      <c r="D185" s="5">
        <v>1</v>
      </c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40">
        <v>1</v>
      </c>
      <c r="R185" s="18"/>
      <c r="S185" s="18"/>
    </row>
    <row r="186" spans="1:19" s="12" customFormat="1" ht="15">
      <c r="A186" s="41">
        <f t="shared" si="2"/>
        <v>175</v>
      </c>
      <c r="B186" s="21" t="s">
        <v>150</v>
      </c>
      <c r="C186" s="5"/>
      <c r="D186" s="5">
        <v>1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40">
        <v>1</v>
      </c>
      <c r="R186" s="18"/>
      <c r="S186" s="18"/>
    </row>
    <row r="187" spans="1:19" s="12" customFormat="1" ht="15">
      <c r="A187" s="41">
        <f t="shared" si="2"/>
        <v>176</v>
      </c>
      <c r="B187" s="21" t="s">
        <v>151</v>
      </c>
      <c r="C187" s="5"/>
      <c r="D187" s="5">
        <v>1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40">
        <v>1</v>
      </c>
      <c r="R187" s="18"/>
      <c r="S187" s="18"/>
    </row>
    <row r="188" spans="1:19" s="12" customFormat="1" ht="15">
      <c r="A188" s="41">
        <f t="shared" si="2"/>
        <v>177</v>
      </c>
      <c r="B188" s="21" t="s">
        <v>152</v>
      </c>
      <c r="C188" s="5"/>
      <c r="D188" s="5">
        <v>1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40">
        <v>1</v>
      </c>
      <c r="R188" s="18"/>
      <c r="S188" s="18"/>
    </row>
    <row r="189" spans="1:19" s="12" customFormat="1" ht="15">
      <c r="A189" s="41">
        <f t="shared" si="2"/>
        <v>178</v>
      </c>
      <c r="B189" s="21" t="s">
        <v>153</v>
      </c>
      <c r="C189" s="5"/>
      <c r="D189" s="5">
        <v>1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40">
        <v>1</v>
      </c>
      <c r="R189" s="18"/>
      <c r="S189" s="18"/>
    </row>
    <row r="190" spans="1:19" ht="15">
      <c r="A190" s="41">
        <f t="shared" si="2"/>
        <v>179</v>
      </c>
      <c r="B190" s="17" t="s">
        <v>157</v>
      </c>
      <c r="C190" s="5">
        <v>4</v>
      </c>
      <c r="D190" s="5">
        <v>1</v>
      </c>
      <c r="E190" s="1"/>
      <c r="F190" s="5">
        <v>2</v>
      </c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40">
        <v>1</v>
      </c>
      <c r="R190" s="5"/>
      <c r="S190" s="5"/>
    </row>
    <row r="191" spans="1:19" ht="15">
      <c r="A191" s="41">
        <f t="shared" si="2"/>
        <v>180</v>
      </c>
      <c r="B191" s="17" t="s">
        <v>158</v>
      </c>
      <c r="C191" s="5">
        <v>4</v>
      </c>
      <c r="D191" s="5">
        <v>1</v>
      </c>
      <c r="E191" s="1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0">
        <v>1</v>
      </c>
      <c r="R191" s="5"/>
      <c r="S191" s="5"/>
    </row>
    <row r="192" spans="1:19" s="7" customFormat="1" ht="15">
      <c r="A192" s="6"/>
      <c r="B192" s="25" t="s">
        <v>78</v>
      </c>
      <c r="C192" s="6">
        <f>SUM(C12:C191)</f>
        <v>1693</v>
      </c>
      <c r="D192" s="6"/>
      <c r="E192" s="6">
        <f>SUM(E12:E191)</f>
        <v>2211</v>
      </c>
      <c r="F192" s="6">
        <f aca="true" t="shared" si="3" ref="F192:S192">SUM(F12:F191)</f>
        <v>82</v>
      </c>
      <c r="G192" s="6">
        <f t="shared" si="3"/>
        <v>97</v>
      </c>
      <c r="H192" s="6">
        <f t="shared" si="3"/>
        <v>541</v>
      </c>
      <c r="I192" s="6">
        <f t="shared" si="3"/>
        <v>41</v>
      </c>
      <c r="J192" s="6">
        <f t="shared" si="3"/>
        <v>9</v>
      </c>
      <c r="K192" s="6">
        <f t="shared" si="3"/>
        <v>22</v>
      </c>
      <c r="L192" s="6">
        <f t="shared" si="3"/>
        <v>5</v>
      </c>
      <c r="M192" s="6">
        <f t="shared" si="3"/>
        <v>8</v>
      </c>
      <c r="N192" s="6">
        <f t="shared" si="3"/>
        <v>6.5</v>
      </c>
      <c r="O192" s="6">
        <f t="shared" si="3"/>
        <v>13</v>
      </c>
      <c r="P192" s="6">
        <f t="shared" si="3"/>
        <v>8</v>
      </c>
      <c r="Q192" s="6"/>
      <c r="R192" s="6">
        <f t="shared" si="3"/>
        <v>57</v>
      </c>
      <c r="S192" s="6">
        <f t="shared" si="3"/>
        <v>6</v>
      </c>
    </row>
    <row r="193" spans="2:19" ht="15">
      <c r="B193" s="20" t="s">
        <v>317</v>
      </c>
      <c r="C193" s="20">
        <v>28</v>
      </c>
      <c r="E193">
        <v>385</v>
      </c>
      <c r="F193">
        <v>479</v>
      </c>
      <c r="G193" s="20">
        <v>28085</v>
      </c>
      <c r="H193" s="20">
        <v>200</v>
      </c>
      <c r="I193" s="20">
        <v>672</v>
      </c>
      <c r="J193" s="20">
        <v>797</v>
      </c>
      <c r="K193" s="20">
        <v>385</v>
      </c>
      <c r="L193" s="20">
        <v>2908</v>
      </c>
      <c r="M193" s="20">
        <v>595</v>
      </c>
      <c r="N193" s="20">
        <v>731</v>
      </c>
      <c r="O193" s="20">
        <v>650</v>
      </c>
      <c r="P193" s="20">
        <v>60</v>
      </c>
      <c r="R193" s="20">
        <v>4400</v>
      </c>
      <c r="S193" s="20">
        <v>9000</v>
      </c>
    </row>
    <row r="194" spans="2:19" ht="15">
      <c r="B194" s="20" t="s">
        <v>318</v>
      </c>
      <c r="C194" s="20">
        <f>C192*C193</f>
        <v>47404</v>
      </c>
      <c r="E194" s="20">
        <f aca="true" t="shared" si="4" ref="E194:S194">E192*E193</f>
        <v>851235</v>
      </c>
      <c r="F194" s="20">
        <f t="shared" si="4"/>
        <v>39278</v>
      </c>
      <c r="G194" s="20">
        <f t="shared" si="4"/>
        <v>2724245</v>
      </c>
      <c r="H194" s="20">
        <f t="shared" si="4"/>
        <v>108200</v>
      </c>
      <c r="I194" s="20">
        <f t="shared" si="4"/>
        <v>27552</v>
      </c>
      <c r="J194" s="20">
        <f t="shared" si="4"/>
        <v>7173</v>
      </c>
      <c r="K194" s="20">
        <f t="shared" si="4"/>
        <v>8470</v>
      </c>
      <c r="L194" s="20">
        <f t="shared" si="4"/>
        <v>14540</v>
      </c>
      <c r="M194" s="20">
        <f t="shared" si="4"/>
        <v>4760</v>
      </c>
      <c r="N194" s="20">
        <f t="shared" si="4"/>
        <v>4751.5</v>
      </c>
      <c r="O194" s="20">
        <f t="shared" si="4"/>
        <v>8450</v>
      </c>
      <c r="P194" s="20">
        <f t="shared" si="4"/>
        <v>480</v>
      </c>
      <c r="Q194" s="20"/>
      <c r="R194" s="20">
        <f t="shared" si="4"/>
        <v>250800</v>
      </c>
      <c r="S194" s="20">
        <f t="shared" si="4"/>
        <v>54000</v>
      </c>
    </row>
    <row r="195" ht="15">
      <c r="S195">
        <f>SUM(C194:S194)</f>
        <v>4151338.5</v>
      </c>
    </row>
    <row r="197" ht="15">
      <c r="E197" t="s">
        <v>225</v>
      </c>
    </row>
  </sheetData>
  <sheetProtection/>
  <mergeCells count="26">
    <mergeCell ref="N3:S3"/>
    <mergeCell ref="N2:S2"/>
    <mergeCell ref="N1:S1"/>
    <mergeCell ref="N4:S4"/>
    <mergeCell ref="D8:D9"/>
    <mergeCell ref="Q8:Q9"/>
    <mergeCell ref="P8:P9"/>
    <mergeCell ref="R8:R9"/>
    <mergeCell ref="E8:F8"/>
    <mergeCell ref="G8:G9"/>
    <mergeCell ref="A1:B1"/>
    <mergeCell ref="A2:E2"/>
    <mergeCell ref="A3:G3"/>
    <mergeCell ref="A4:E4"/>
    <mergeCell ref="H8:H9"/>
    <mergeCell ref="I8:I9"/>
    <mergeCell ref="B8:B10"/>
    <mergeCell ref="A8:A10"/>
    <mergeCell ref="S8:S9"/>
    <mergeCell ref="L8:L9"/>
    <mergeCell ref="M8:M9"/>
    <mergeCell ref="N8:N9"/>
    <mergeCell ref="O8:O9"/>
    <mergeCell ref="C8:C9"/>
    <mergeCell ref="J8:J9"/>
    <mergeCell ref="K8:K9"/>
  </mergeCells>
  <printOptions/>
  <pageMargins left="0.1968503937007874" right="0.1968503937007874" top="0.31496062992125984" bottom="0.2" header="0.31496062992125984" footer="0.31496062992125984"/>
  <pageSetup fitToHeight="7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W199"/>
  <sheetViews>
    <sheetView zoomScale="110" zoomScaleNormal="110" zoomScalePageLayoutView="0" workbookViewId="0" topLeftCell="A1">
      <pane ySplit="13" topLeftCell="A47" activePane="bottomLeft" state="frozen"/>
      <selection pane="topLeft" activeCell="A1" sqref="A1"/>
      <selection pane="bottomLeft" activeCell="D50" sqref="D50"/>
    </sheetView>
  </sheetViews>
  <sheetFormatPr defaultColWidth="9.140625" defaultRowHeight="15"/>
  <cols>
    <col min="1" max="1" width="3.7109375" style="0" customWidth="1"/>
    <col min="2" max="2" width="21.57421875" style="0" bestFit="1" customWidth="1"/>
    <col min="3" max="22" width="8.00390625" style="0" customWidth="1"/>
  </cols>
  <sheetData>
    <row r="1" spans="1:22" s="9" customFormat="1" ht="15" customHeight="1">
      <c r="A1" s="85" t="s">
        <v>0</v>
      </c>
      <c r="B1" s="85"/>
      <c r="C1" s="10"/>
      <c r="D1" s="11"/>
      <c r="E1" s="11"/>
      <c r="F1" s="11"/>
      <c r="G1" s="11"/>
      <c r="S1" s="87" t="s">
        <v>3</v>
      </c>
      <c r="T1" s="87"/>
      <c r="U1" s="87"/>
      <c r="V1" s="87"/>
    </row>
    <row r="2" spans="1:22" s="9" customFormat="1" ht="15" customHeight="1">
      <c r="A2" s="85" t="s">
        <v>1</v>
      </c>
      <c r="B2" s="85"/>
      <c r="C2" s="85"/>
      <c r="D2" s="11"/>
      <c r="E2" s="11"/>
      <c r="F2" s="11"/>
      <c r="G2" s="11"/>
      <c r="S2" s="87" t="s">
        <v>4</v>
      </c>
      <c r="T2" s="87"/>
      <c r="U2" s="87"/>
      <c r="V2" s="87"/>
    </row>
    <row r="3" spans="1:22" s="9" customFormat="1" ht="15" customHeight="1">
      <c r="A3" s="85" t="s">
        <v>2</v>
      </c>
      <c r="B3" s="85"/>
      <c r="C3" s="85"/>
      <c r="D3" s="85"/>
      <c r="E3" s="85"/>
      <c r="F3" s="85"/>
      <c r="G3" s="85"/>
      <c r="R3" s="87" t="s">
        <v>5</v>
      </c>
      <c r="S3" s="87"/>
      <c r="T3" s="87"/>
      <c r="U3" s="87"/>
      <c r="V3" s="87"/>
    </row>
    <row r="4" spans="1:22" s="9" customFormat="1" ht="15" customHeight="1">
      <c r="A4" s="85" t="s">
        <v>235</v>
      </c>
      <c r="B4" s="85"/>
      <c r="C4" s="85"/>
      <c r="D4" s="11"/>
      <c r="E4" s="11"/>
      <c r="F4" s="11"/>
      <c r="G4" s="11"/>
      <c r="S4" s="87" t="s">
        <v>236</v>
      </c>
      <c r="T4" s="87"/>
      <c r="U4" s="87"/>
      <c r="V4" s="87"/>
    </row>
    <row r="5" spans="1:22" ht="15" customHeight="1">
      <c r="A5" s="3"/>
      <c r="B5" s="3"/>
      <c r="C5" s="3"/>
      <c r="D5" s="2"/>
      <c r="E5" s="2"/>
      <c r="F5" s="2"/>
      <c r="G5" s="2"/>
      <c r="S5" s="4"/>
      <c r="T5" s="4"/>
      <c r="U5" s="4"/>
      <c r="V5" s="4"/>
    </row>
    <row r="6" spans="3:23" ht="15">
      <c r="C6" t="s">
        <v>215</v>
      </c>
      <c r="V6" s="4"/>
      <c r="W6" s="4"/>
    </row>
    <row r="7" spans="22:23" ht="15">
      <c r="V7" s="2"/>
      <c r="W7" s="2"/>
    </row>
    <row r="8" spans="1:23" s="8" customFormat="1" ht="15" customHeight="1">
      <c r="A8" s="94"/>
      <c r="B8" s="94" t="s">
        <v>113</v>
      </c>
      <c r="C8" s="93" t="s">
        <v>126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 t="s">
        <v>132</v>
      </c>
      <c r="P8" s="93"/>
      <c r="Q8" s="93"/>
      <c r="R8" s="93"/>
      <c r="S8" s="93"/>
      <c r="T8" s="93"/>
      <c r="U8" s="93"/>
      <c r="V8" s="93"/>
      <c r="W8" s="92" t="s">
        <v>322</v>
      </c>
    </row>
    <row r="9" spans="1:23" s="13" customFormat="1" ht="12.75" customHeight="1">
      <c r="A9" s="94"/>
      <c r="B9" s="94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2"/>
    </row>
    <row r="10" spans="1:23" s="13" customFormat="1" ht="15" customHeight="1">
      <c r="A10" s="94"/>
      <c r="B10" s="94"/>
      <c r="C10" s="92" t="s">
        <v>129</v>
      </c>
      <c r="D10" s="92"/>
      <c r="E10" s="92" t="s">
        <v>226</v>
      </c>
      <c r="F10" s="92"/>
      <c r="G10" s="92" t="s">
        <v>130</v>
      </c>
      <c r="H10" s="92"/>
      <c r="I10" s="92" t="s">
        <v>226</v>
      </c>
      <c r="J10" s="92"/>
      <c r="K10" s="92" t="s">
        <v>131</v>
      </c>
      <c r="L10" s="92"/>
      <c r="M10" s="92" t="s">
        <v>226</v>
      </c>
      <c r="N10" s="92"/>
      <c r="O10" s="92" t="s">
        <v>129</v>
      </c>
      <c r="P10" s="92"/>
      <c r="Q10" s="92" t="s">
        <v>130</v>
      </c>
      <c r="R10" s="92"/>
      <c r="S10" s="92" t="s">
        <v>131</v>
      </c>
      <c r="T10" s="92"/>
      <c r="U10" s="92" t="s">
        <v>135</v>
      </c>
      <c r="V10" s="92"/>
      <c r="W10" s="92"/>
    </row>
    <row r="11" spans="1:23" s="13" customFormat="1" ht="25.5">
      <c r="A11" s="94"/>
      <c r="B11" s="94"/>
      <c r="C11" s="29" t="s">
        <v>127</v>
      </c>
      <c r="D11" s="29" t="s">
        <v>128</v>
      </c>
      <c r="E11" s="32" t="s">
        <v>127</v>
      </c>
      <c r="F11" s="32" t="s">
        <v>128</v>
      </c>
      <c r="G11" s="29" t="s">
        <v>127</v>
      </c>
      <c r="H11" s="29" t="s">
        <v>128</v>
      </c>
      <c r="I11" s="32" t="s">
        <v>127</v>
      </c>
      <c r="J11" s="32" t="s">
        <v>128</v>
      </c>
      <c r="K11" s="29" t="s">
        <v>127</v>
      </c>
      <c r="L11" s="29" t="s">
        <v>128</v>
      </c>
      <c r="M11" s="32" t="s">
        <v>127</v>
      </c>
      <c r="N11" s="32" t="s">
        <v>128</v>
      </c>
      <c r="O11" s="29" t="s">
        <v>133</v>
      </c>
      <c r="P11" s="29" t="s">
        <v>134</v>
      </c>
      <c r="Q11" s="29" t="s">
        <v>133</v>
      </c>
      <c r="R11" s="29" t="s">
        <v>134</v>
      </c>
      <c r="S11" s="29" t="s">
        <v>133</v>
      </c>
      <c r="T11" s="29" t="s">
        <v>134</v>
      </c>
      <c r="U11" s="29" t="s">
        <v>136</v>
      </c>
      <c r="V11" s="29" t="s">
        <v>134</v>
      </c>
      <c r="W11" s="92"/>
    </row>
    <row r="12" spans="1:23" s="16" customFormat="1" ht="12.75">
      <c r="A12" s="15"/>
      <c r="B12" s="15"/>
      <c r="C12" s="29" t="s">
        <v>103</v>
      </c>
      <c r="D12" s="29" t="s">
        <v>103</v>
      </c>
      <c r="E12" s="32" t="s">
        <v>103</v>
      </c>
      <c r="F12" s="32" t="s">
        <v>103</v>
      </c>
      <c r="G12" s="29" t="s">
        <v>103</v>
      </c>
      <c r="H12" s="29" t="s">
        <v>103</v>
      </c>
      <c r="I12" s="32" t="s">
        <v>103</v>
      </c>
      <c r="J12" s="32" t="s">
        <v>103</v>
      </c>
      <c r="K12" s="29" t="s">
        <v>103</v>
      </c>
      <c r="L12" s="29" t="s">
        <v>103</v>
      </c>
      <c r="M12" s="32" t="s">
        <v>103</v>
      </c>
      <c r="N12" s="32" t="s">
        <v>103</v>
      </c>
      <c r="O12" s="29" t="s">
        <v>89</v>
      </c>
      <c r="P12" s="29" t="s">
        <v>89</v>
      </c>
      <c r="Q12" s="29" t="s">
        <v>89</v>
      </c>
      <c r="R12" s="29" t="s">
        <v>89</v>
      </c>
      <c r="S12" s="29" t="s">
        <v>89</v>
      </c>
      <c r="T12" s="29" t="s">
        <v>89</v>
      </c>
      <c r="U12" s="29" t="s">
        <v>89</v>
      </c>
      <c r="V12" s="29" t="s">
        <v>89</v>
      </c>
      <c r="W12" s="34" t="s">
        <v>103</v>
      </c>
    </row>
    <row r="13" spans="1:23" s="14" customFormat="1" ht="25.5">
      <c r="A13" s="35"/>
      <c r="B13" s="35" t="s">
        <v>114</v>
      </c>
      <c r="C13" s="29" t="s">
        <v>115</v>
      </c>
      <c r="D13" s="29" t="s">
        <v>115</v>
      </c>
      <c r="E13" s="32" t="s">
        <v>115</v>
      </c>
      <c r="F13" s="32" t="s">
        <v>115</v>
      </c>
      <c r="G13" s="29" t="s">
        <v>115</v>
      </c>
      <c r="H13" s="29" t="s">
        <v>115</v>
      </c>
      <c r="I13" s="32" t="s">
        <v>115</v>
      </c>
      <c r="J13" s="32" t="s">
        <v>115</v>
      </c>
      <c r="K13" s="29" t="s">
        <v>115</v>
      </c>
      <c r="L13" s="29" t="s">
        <v>115</v>
      </c>
      <c r="M13" s="32" t="s">
        <v>115</v>
      </c>
      <c r="N13" s="32" t="s">
        <v>115</v>
      </c>
      <c r="O13" s="29" t="s">
        <v>115</v>
      </c>
      <c r="P13" s="29" t="s">
        <v>115</v>
      </c>
      <c r="Q13" s="29" t="s">
        <v>115</v>
      </c>
      <c r="R13" s="29" t="s">
        <v>115</v>
      </c>
      <c r="S13" s="29" t="s">
        <v>115</v>
      </c>
      <c r="T13" s="29" t="s">
        <v>115</v>
      </c>
      <c r="U13" s="29" t="s">
        <v>115</v>
      </c>
      <c r="V13" s="29" t="s">
        <v>115</v>
      </c>
      <c r="W13" s="29" t="s">
        <v>115</v>
      </c>
    </row>
    <row r="14" spans="1:23" ht="15">
      <c r="A14" s="30">
        <v>1</v>
      </c>
      <c r="B14" s="1" t="s">
        <v>30</v>
      </c>
      <c r="C14" s="5"/>
      <c r="D14" s="1"/>
      <c r="E14" s="1">
        <v>2</v>
      </c>
      <c r="F14" s="1"/>
      <c r="G14" s="5"/>
      <c r="H14" s="5"/>
      <c r="I14" s="5"/>
      <c r="J14" s="5"/>
      <c r="K14" s="5"/>
      <c r="L14" s="5"/>
      <c r="M14" s="5">
        <v>1</v>
      </c>
      <c r="N14" s="5">
        <v>9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5">
      <c r="A15" s="30">
        <f>A14+1</f>
        <v>2</v>
      </c>
      <c r="B15" s="1" t="s">
        <v>28</v>
      </c>
      <c r="C15" s="5"/>
      <c r="D15" s="1"/>
      <c r="E15" s="1">
        <v>4</v>
      </c>
      <c r="F15" s="1">
        <v>124</v>
      </c>
      <c r="G15" s="5"/>
      <c r="H15" s="5"/>
      <c r="I15" s="5"/>
      <c r="J15" s="5"/>
      <c r="K15" s="5"/>
      <c r="L15" s="5"/>
      <c r="M15" s="5">
        <v>1</v>
      </c>
      <c r="N15" s="5">
        <v>12</v>
      </c>
      <c r="O15" s="5"/>
      <c r="P15" s="5"/>
      <c r="Q15" s="5"/>
      <c r="R15" s="5"/>
      <c r="S15" s="5"/>
      <c r="T15" s="5"/>
      <c r="U15" s="5">
        <v>56</v>
      </c>
      <c r="V15" s="5">
        <v>16</v>
      </c>
      <c r="W15" s="5"/>
    </row>
    <row r="16" spans="1:23" ht="15">
      <c r="A16" s="37">
        <f aca="true" t="shared" si="0" ref="A16:A81">A15+1</f>
        <v>3</v>
      </c>
      <c r="B16" s="1" t="s">
        <v>16</v>
      </c>
      <c r="C16" s="1"/>
      <c r="D16" s="5"/>
      <c r="E16" s="5">
        <v>4</v>
      </c>
      <c r="F16" s="5">
        <v>124</v>
      </c>
      <c r="G16" s="5"/>
      <c r="H16" s="5"/>
      <c r="I16" s="5"/>
      <c r="J16" s="5"/>
      <c r="K16" s="5"/>
      <c r="L16" s="5"/>
      <c r="M16" s="5">
        <v>1</v>
      </c>
      <c r="N16" s="5">
        <v>12</v>
      </c>
      <c r="O16" s="1"/>
      <c r="P16" s="5"/>
      <c r="Q16" s="5"/>
      <c r="R16" s="5"/>
      <c r="S16" s="5"/>
      <c r="T16" s="5"/>
      <c r="U16" s="5"/>
      <c r="V16" s="5"/>
      <c r="W16" s="5"/>
    </row>
    <row r="17" spans="1:23" ht="15">
      <c r="A17" s="37">
        <f t="shared" si="0"/>
        <v>4</v>
      </c>
      <c r="B17" s="1" t="s">
        <v>56</v>
      </c>
      <c r="C17" s="5"/>
      <c r="D17" s="1"/>
      <c r="E17" s="1">
        <v>2</v>
      </c>
      <c r="F17" s="1"/>
      <c r="G17" s="5"/>
      <c r="H17" s="5"/>
      <c r="I17" s="5"/>
      <c r="J17" s="5"/>
      <c r="K17" s="5"/>
      <c r="L17" s="5"/>
      <c r="M17" s="5">
        <v>1</v>
      </c>
      <c r="N17" s="5">
        <v>9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37">
        <f t="shared" si="0"/>
        <v>5</v>
      </c>
      <c r="B18" s="1" t="s">
        <v>69</v>
      </c>
      <c r="C18" s="5"/>
      <c r="D18" s="1">
        <v>7</v>
      </c>
      <c r="E18" s="1">
        <v>2</v>
      </c>
      <c r="F18" s="1">
        <v>100</v>
      </c>
      <c r="G18" s="5"/>
      <c r="H18" s="5"/>
      <c r="I18" s="5"/>
      <c r="J18" s="5"/>
      <c r="K18" s="5">
        <v>2</v>
      </c>
      <c r="L18" s="5"/>
      <c r="M18" s="5">
        <v>4</v>
      </c>
      <c r="N18" s="5">
        <v>15</v>
      </c>
      <c r="O18" s="5">
        <v>7</v>
      </c>
      <c r="P18" s="5">
        <v>9</v>
      </c>
      <c r="Q18" s="5"/>
      <c r="R18" s="5"/>
      <c r="S18" s="5"/>
      <c r="T18" s="5"/>
      <c r="U18" s="5"/>
      <c r="V18" s="5"/>
      <c r="W18" s="5"/>
    </row>
    <row r="19" spans="1:23" ht="15">
      <c r="A19" s="37">
        <f t="shared" si="0"/>
        <v>6</v>
      </c>
      <c r="B19" s="1" t="s">
        <v>17</v>
      </c>
      <c r="C19" s="1">
        <v>4</v>
      </c>
      <c r="D19" s="5">
        <v>129</v>
      </c>
      <c r="E19" s="5">
        <v>10</v>
      </c>
      <c r="F19" s="5">
        <v>192</v>
      </c>
      <c r="G19" s="5"/>
      <c r="H19" s="5"/>
      <c r="I19" s="5"/>
      <c r="J19" s="5"/>
      <c r="K19" s="5">
        <v>2</v>
      </c>
      <c r="L19" s="5"/>
      <c r="M19" s="5">
        <v>4</v>
      </c>
      <c r="N19" s="5">
        <v>24</v>
      </c>
      <c r="O19" s="1">
        <v>111</v>
      </c>
      <c r="P19" s="5">
        <v>103</v>
      </c>
      <c r="Q19" s="5"/>
      <c r="R19" s="5"/>
      <c r="S19" s="5"/>
      <c r="T19" s="5"/>
      <c r="U19" s="5"/>
      <c r="V19" s="5"/>
      <c r="W19" s="5"/>
    </row>
    <row r="20" spans="1:23" ht="15">
      <c r="A20" s="37">
        <f t="shared" si="0"/>
        <v>7</v>
      </c>
      <c r="B20" s="1" t="s">
        <v>57</v>
      </c>
      <c r="C20" s="1"/>
      <c r="D20" s="5"/>
      <c r="E20" s="5">
        <v>2</v>
      </c>
      <c r="F20" s="5"/>
      <c r="G20" s="5"/>
      <c r="H20" s="5"/>
      <c r="I20" s="5"/>
      <c r="J20" s="5"/>
      <c r="K20" s="5"/>
      <c r="L20" s="5"/>
      <c r="M20" s="5">
        <v>1</v>
      </c>
      <c r="N20" s="5">
        <v>9</v>
      </c>
      <c r="O20" s="1"/>
      <c r="P20" s="5"/>
      <c r="Q20" s="5"/>
      <c r="R20" s="5"/>
      <c r="S20" s="5"/>
      <c r="T20" s="5"/>
      <c r="U20" s="5"/>
      <c r="V20" s="5"/>
      <c r="W20" s="5"/>
    </row>
    <row r="21" spans="1:23" ht="15">
      <c r="A21" s="37">
        <f t="shared" si="0"/>
        <v>8</v>
      </c>
      <c r="B21" s="1" t="s">
        <v>12</v>
      </c>
      <c r="C21" s="1"/>
      <c r="D21" s="5">
        <v>7</v>
      </c>
      <c r="E21" s="5">
        <v>4</v>
      </c>
      <c r="F21" s="5">
        <v>144</v>
      </c>
      <c r="G21" s="5"/>
      <c r="H21" s="5"/>
      <c r="I21" s="5"/>
      <c r="J21" s="5"/>
      <c r="K21" s="5"/>
      <c r="L21" s="5"/>
      <c r="M21" s="5">
        <v>1</v>
      </c>
      <c r="N21" s="5">
        <v>12</v>
      </c>
      <c r="O21" s="1">
        <v>23</v>
      </c>
      <c r="P21" s="5">
        <v>9</v>
      </c>
      <c r="Q21" s="5"/>
      <c r="R21" s="5"/>
      <c r="S21" s="5"/>
      <c r="T21" s="5"/>
      <c r="U21" s="5"/>
      <c r="V21" s="5"/>
      <c r="W21" s="5"/>
    </row>
    <row r="22" spans="1:23" ht="15">
      <c r="A22" s="37">
        <f t="shared" si="0"/>
        <v>9</v>
      </c>
      <c r="B22" s="1" t="s">
        <v>13</v>
      </c>
      <c r="C22" s="1"/>
      <c r="D22" s="5"/>
      <c r="E22" s="5">
        <v>4</v>
      </c>
      <c r="F22" s="5">
        <v>144</v>
      </c>
      <c r="G22" s="5"/>
      <c r="H22" s="5"/>
      <c r="I22" s="5"/>
      <c r="J22" s="5"/>
      <c r="K22" s="5"/>
      <c r="L22" s="5"/>
      <c r="M22" s="5">
        <v>1</v>
      </c>
      <c r="N22" s="5">
        <v>12</v>
      </c>
      <c r="O22" s="1"/>
      <c r="P22" s="5"/>
      <c r="Q22" s="5"/>
      <c r="R22" s="5"/>
      <c r="S22" s="5"/>
      <c r="T22" s="5"/>
      <c r="U22" s="5"/>
      <c r="V22" s="5"/>
      <c r="W22" s="5"/>
    </row>
    <row r="23" spans="1:23" ht="15">
      <c r="A23" s="37">
        <f t="shared" si="0"/>
        <v>10</v>
      </c>
      <c r="B23" s="1" t="s">
        <v>58</v>
      </c>
      <c r="C23" s="1"/>
      <c r="D23" s="5"/>
      <c r="E23" s="5">
        <v>2</v>
      </c>
      <c r="F23" s="5"/>
      <c r="G23" s="5"/>
      <c r="H23" s="5"/>
      <c r="I23" s="5"/>
      <c r="J23" s="5"/>
      <c r="K23" s="5"/>
      <c r="L23" s="5"/>
      <c r="M23" s="5">
        <v>1</v>
      </c>
      <c r="N23" s="5">
        <v>9</v>
      </c>
      <c r="O23" s="1"/>
      <c r="P23" s="5"/>
      <c r="Q23" s="5"/>
      <c r="R23" s="5"/>
      <c r="S23" s="5"/>
      <c r="T23" s="5"/>
      <c r="U23" s="5"/>
      <c r="V23" s="5"/>
      <c r="W23" s="5"/>
    </row>
    <row r="24" spans="1:23" ht="15">
      <c r="A24" s="37">
        <f t="shared" si="0"/>
        <v>11</v>
      </c>
      <c r="B24" s="1" t="s">
        <v>70</v>
      </c>
      <c r="C24" s="1"/>
      <c r="D24" s="5">
        <v>3</v>
      </c>
      <c r="E24" s="5">
        <v>4</v>
      </c>
      <c r="F24" s="5">
        <v>124</v>
      </c>
      <c r="G24" s="5"/>
      <c r="H24" s="5"/>
      <c r="I24" s="5"/>
      <c r="J24" s="5"/>
      <c r="K24" s="5"/>
      <c r="L24" s="5">
        <v>5</v>
      </c>
      <c r="M24" s="5">
        <v>1</v>
      </c>
      <c r="N24" s="5">
        <v>12</v>
      </c>
      <c r="O24" s="1">
        <v>9</v>
      </c>
      <c r="P24" s="5">
        <v>3</v>
      </c>
      <c r="Q24" s="5"/>
      <c r="R24" s="5"/>
      <c r="S24" s="5">
        <v>11</v>
      </c>
      <c r="T24" s="5">
        <v>6</v>
      </c>
      <c r="U24" s="5"/>
      <c r="V24" s="5"/>
      <c r="W24" s="5"/>
    </row>
    <row r="25" spans="1:23" ht="15">
      <c r="A25" s="37">
        <f t="shared" si="0"/>
        <v>12</v>
      </c>
      <c r="B25" s="1" t="s">
        <v>18</v>
      </c>
      <c r="C25" s="1"/>
      <c r="D25" s="5"/>
      <c r="E25" s="5">
        <v>4</v>
      </c>
      <c r="F25" s="5">
        <v>104</v>
      </c>
      <c r="G25" s="5"/>
      <c r="H25" s="5">
        <v>4</v>
      </c>
      <c r="I25" s="5">
        <v>2</v>
      </c>
      <c r="J25" s="5"/>
      <c r="K25" s="5">
        <v>2</v>
      </c>
      <c r="L25" s="5">
        <v>2</v>
      </c>
      <c r="M25" s="5">
        <v>3</v>
      </c>
      <c r="N25" s="5">
        <v>12</v>
      </c>
      <c r="O25" s="1"/>
      <c r="P25" s="5"/>
      <c r="Q25" s="5">
        <v>8</v>
      </c>
      <c r="R25" s="5">
        <v>5</v>
      </c>
      <c r="S25" s="5">
        <v>7</v>
      </c>
      <c r="T25" s="5">
        <v>3</v>
      </c>
      <c r="U25" s="5"/>
      <c r="V25" s="5"/>
      <c r="W25" s="5">
        <v>4</v>
      </c>
    </row>
    <row r="26" spans="1:23" ht="15">
      <c r="A26" s="37">
        <f t="shared" si="0"/>
        <v>13</v>
      </c>
      <c r="B26" s="1" t="s">
        <v>34</v>
      </c>
      <c r="C26" s="5"/>
      <c r="D26" s="5"/>
      <c r="E26" s="5">
        <v>2</v>
      </c>
      <c r="F26" s="5"/>
      <c r="G26" s="5"/>
      <c r="H26" s="5"/>
      <c r="I26" s="5"/>
      <c r="J26" s="5"/>
      <c r="K26" s="1"/>
      <c r="L26" s="5"/>
      <c r="M26" s="5">
        <v>1</v>
      </c>
      <c r="N26" s="5">
        <v>9</v>
      </c>
      <c r="O26" s="5"/>
      <c r="P26" s="5"/>
      <c r="Q26" s="5"/>
      <c r="R26" s="5"/>
      <c r="S26" s="5"/>
      <c r="T26" s="5"/>
      <c r="U26" s="5"/>
      <c r="V26" s="5"/>
      <c r="W26" s="5"/>
    </row>
    <row r="27" spans="1:23" ht="15">
      <c r="A27" s="37">
        <f t="shared" si="0"/>
        <v>14</v>
      </c>
      <c r="B27" s="1" t="s">
        <v>15</v>
      </c>
      <c r="C27" s="1">
        <v>2</v>
      </c>
      <c r="D27" s="5">
        <v>64</v>
      </c>
      <c r="E27" s="5">
        <v>4</v>
      </c>
      <c r="F27" s="5">
        <v>172</v>
      </c>
      <c r="G27" s="5"/>
      <c r="H27" s="5"/>
      <c r="I27" s="5"/>
      <c r="J27" s="5"/>
      <c r="K27" s="5">
        <v>2</v>
      </c>
      <c r="L27" s="5">
        <v>7</v>
      </c>
      <c r="M27" s="5">
        <v>2</v>
      </c>
      <c r="N27" s="5"/>
      <c r="O27" s="1">
        <v>64</v>
      </c>
      <c r="P27" s="5">
        <v>41</v>
      </c>
      <c r="Q27" s="5"/>
      <c r="R27" s="5"/>
      <c r="S27" s="5">
        <v>16</v>
      </c>
      <c r="T27" s="5">
        <v>9</v>
      </c>
      <c r="U27" s="5"/>
      <c r="V27" s="5"/>
      <c r="W27" s="5"/>
    </row>
    <row r="28" spans="1:23" ht="15">
      <c r="A28" s="37">
        <f t="shared" si="0"/>
        <v>15</v>
      </c>
      <c r="B28" s="1" t="s">
        <v>14</v>
      </c>
      <c r="C28" s="1">
        <v>2</v>
      </c>
      <c r="D28" s="5">
        <v>5</v>
      </c>
      <c r="E28" s="5">
        <v>2</v>
      </c>
      <c r="F28" s="5">
        <v>144</v>
      </c>
      <c r="G28" s="5">
        <v>2</v>
      </c>
      <c r="H28" s="5">
        <v>4</v>
      </c>
      <c r="I28" s="5">
        <v>10</v>
      </c>
      <c r="J28" s="5">
        <v>18</v>
      </c>
      <c r="K28" s="5">
        <v>1</v>
      </c>
      <c r="L28" s="5"/>
      <c r="M28" s="5">
        <v>2</v>
      </c>
      <c r="N28" s="5">
        <v>21</v>
      </c>
      <c r="O28" s="1">
        <v>9</v>
      </c>
      <c r="P28" s="5">
        <v>13</v>
      </c>
      <c r="Q28" s="5">
        <v>24</v>
      </c>
      <c r="R28" s="5">
        <v>24</v>
      </c>
      <c r="S28" s="5"/>
      <c r="T28" s="5"/>
      <c r="U28" s="5"/>
      <c r="V28" s="5"/>
      <c r="W28" s="5"/>
    </row>
    <row r="29" spans="1:23" ht="15">
      <c r="A29" s="37">
        <f t="shared" si="0"/>
        <v>16</v>
      </c>
      <c r="B29" s="1" t="s">
        <v>71</v>
      </c>
      <c r="C29" s="1">
        <v>6</v>
      </c>
      <c r="D29" s="5">
        <v>8</v>
      </c>
      <c r="E29" s="5">
        <v>4</v>
      </c>
      <c r="F29" s="5">
        <v>96</v>
      </c>
      <c r="G29" s="5">
        <v>2</v>
      </c>
      <c r="H29" s="5">
        <v>19</v>
      </c>
      <c r="I29" s="5"/>
      <c r="J29" s="5"/>
      <c r="K29" s="5"/>
      <c r="L29" s="5"/>
      <c r="M29" s="5">
        <v>1</v>
      </c>
      <c r="N29" s="5"/>
      <c r="O29" s="1">
        <v>32</v>
      </c>
      <c r="P29" s="5">
        <v>15</v>
      </c>
      <c r="Q29" s="5">
        <v>42</v>
      </c>
      <c r="R29" s="5">
        <v>32</v>
      </c>
      <c r="S29" s="5"/>
      <c r="T29" s="5"/>
      <c r="U29" s="5"/>
      <c r="V29" s="5"/>
      <c r="W29" s="5"/>
    </row>
    <row r="30" spans="1:23" ht="15">
      <c r="A30" s="37">
        <f t="shared" si="0"/>
        <v>17</v>
      </c>
      <c r="B30" s="1" t="s">
        <v>35</v>
      </c>
      <c r="C30" s="5"/>
      <c r="D30" s="1"/>
      <c r="E30" s="1">
        <v>2</v>
      </c>
      <c r="F30" s="1"/>
      <c r="G30" s="5"/>
      <c r="H30" s="5"/>
      <c r="I30" s="5"/>
      <c r="J30" s="5"/>
      <c r="K30" s="5"/>
      <c r="L30" s="5"/>
      <c r="M30" s="5">
        <v>1</v>
      </c>
      <c r="N30" s="5">
        <v>9</v>
      </c>
      <c r="O30" s="5"/>
      <c r="P30" s="5"/>
      <c r="Q30" s="5"/>
      <c r="R30" s="5"/>
      <c r="S30" s="5"/>
      <c r="T30" s="5"/>
      <c r="U30" s="5"/>
      <c r="V30" s="5"/>
      <c r="W30" s="5"/>
    </row>
    <row r="31" spans="1:23" ht="15">
      <c r="A31" s="37">
        <f t="shared" si="0"/>
        <v>18</v>
      </c>
      <c r="B31" s="1" t="s">
        <v>72</v>
      </c>
      <c r="C31" s="5"/>
      <c r="D31" s="1"/>
      <c r="E31" s="1">
        <v>2</v>
      </c>
      <c r="F31" s="1"/>
      <c r="G31" s="5"/>
      <c r="H31" s="5"/>
      <c r="I31" s="5"/>
      <c r="J31" s="5"/>
      <c r="K31" s="5"/>
      <c r="L31" s="5"/>
      <c r="M31" s="5">
        <v>4</v>
      </c>
      <c r="N31" s="5">
        <v>9</v>
      </c>
      <c r="O31" s="5"/>
      <c r="P31" s="5"/>
      <c r="Q31" s="5"/>
      <c r="R31" s="5"/>
      <c r="S31" s="5"/>
      <c r="T31" s="5"/>
      <c r="U31" s="5"/>
      <c r="V31" s="5"/>
      <c r="W31" s="5"/>
    </row>
    <row r="32" spans="1:23" ht="15">
      <c r="A32" s="37">
        <f t="shared" si="0"/>
        <v>19</v>
      </c>
      <c r="B32" s="1" t="s">
        <v>36</v>
      </c>
      <c r="C32" s="5"/>
      <c r="D32" s="5"/>
      <c r="E32" s="5">
        <v>1</v>
      </c>
      <c r="F32" s="5">
        <v>10</v>
      </c>
      <c r="G32" s="5"/>
      <c r="H32" s="5"/>
      <c r="I32" s="5"/>
      <c r="J32" s="5"/>
      <c r="K32" s="1"/>
      <c r="L32" s="5"/>
      <c r="M32" s="5">
        <v>1</v>
      </c>
      <c r="N32" s="5">
        <v>3</v>
      </c>
      <c r="O32" s="5">
        <v>1</v>
      </c>
      <c r="P32" s="5"/>
      <c r="Q32" s="5"/>
      <c r="R32" s="5"/>
      <c r="S32" s="5"/>
      <c r="T32" s="5"/>
      <c r="U32" s="5"/>
      <c r="V32" s="5"/>
      <c r="W32" s="5"/>
    </row>
    <row r="33" spans="1:23" ht="15">
      <c r="A33" s="37">
        <f t="shared" si="0"/>
        <v>20</v>
      </c>
      <c r="B33" s="1" t="s">
        <v>37</v>
      </c>
      <c r="C33" s="5"/>
      <c r="D33" s="5"/>
      <c r="E33" s="5"/>
      <c r="F33" s="5">
        <v>2</v>
      </c>
      <c r="G33" s="5"/>
      <c r="H33" s="5"/>
      <c r="I33" s="5"/>
      <c r="J33" s="5"/>
      <c r="K33" s="1"/>
      <c r="L33" s="5"/>
      <c r="M33" s="5">
        <v>1</v>
      </c>
      <c r="N33" s="5">
        <v>1</v>
      </c>
      <c r="O33" s="5">
        <v>1</v>
      </c>
      <c r="P33" s="5"/>
      <c r="Q33" s="5"/>
      <c r="R33" s="5"/>
      <c r="S33" s="5"/>
      <c r="T33" s="5"/>
      <c r="U33" s="5"/>
      <c r="V33" s="5"/>
      <c r="W33" s="5"/>
    </row>
    <row r="34" spans="1:23" ht="15">
      <c r="A34" s="37">
        <f t="shared" si="0"/>
        <v>21</v>
      </c>
      <c r="B34" s="1" t="s">
        <v>82</v>
      </c>
      <c r="C34" s="5"/>
      <c r="D34" s="5"/>
      <c r="E34" s="5">
        <v>2</v>
      </c>
      <c r="F34" s="5">
        <v>5</v>
      </c>
      <c r="G34" s="5"/>
      <c r="H34" s="5"/>
      <c r="I34" s="5"/>
      <c r="J34" s="5"/>
      <c r="K34" s="1"/>
      <c r="L34" s="5"/>
      <c r="M34" s="5">
        <v>1</v>
      </c>
      <c r="N34" s="5">
        <v>3</v>
      </c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37">
        <f t="shared" si="0"/>
        <v>22</v>
      </c>
      <c r="B35" s="1" t="s">
        <v>38</v>
      </c>
      <c r="C35" s="5"/>
      <c r="D35" s="5"/>
      <c r="E35" s="5"/>
      <c r="F35" s="5">
        <v>2</v>
      </c>
      <c r="G35" s="5"/>
      <c r="H35" s="5"/>
      <c r="I35" s="5"/>
      <c r="J35" s="5"/>
      <c r="K35" s="1"/>
      <c r="L35" s="5"/>
      <c r="M35" s="5">
        <v>1</v>
      </c>
      <c r="N35" s="5">
        <v>1</v>
      </c>
      <c r="O35" s="5"/>
      <c r="P35" s="5"/>
      <c r="Q35" s="5"/>
      <c r="R35" s="5"/>
      <c r="S35" s="5"/>
      <c r="T35" s="5"/>
      <c r="U35" s="5"/>
      <c r="V35" s="5"/>
      <c r="W35" s="5">
        <v>1</v>
      </c>
    </row>
    <row r="36" spans="1:23" ht="15">
      <c r="A36" s="37">
        <f t="shared" si="0"/>
        <v>23</v>
      </c>
      <c r="B36" s="1" t="s">
        <v>39</v>
      </c>
      <c r="C36" s="5"/>
      <c r="D36" s="5"/>
      <c r="E36" s="5"/>
      <c r="F36" s="5">
        <v>2</v>
      </c>
      <c r="G36" s="5"/>
      <c r="H36" s="5"/>
      <c r="I36" s="5"/>
      <c r="J36" s="5"/>
      <c r="K36" s="1"/>
      <c r="L36" s="5"/>
      <c r="M36" s="5">
        <v>1</v>
      </c>
      <c r="N36" s="5">
        <v>1</v>
      </c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37">
        <f t="shared" si="0"/>
        <v>24</v>
      </c>
      <c r="B37" s="1" t="s">
        <v>196</v>
      </c>
      <c r="C37" s="5"/>
      <c r="D37" s="5"/>
      <c r="E37" s="5">
        <v>4</v>
      </c>
      <c r="F37" s="5">
        <v>6</v>
      </c>
      <c r="G37" s="5"/>
      <c r="H37" s="5"/>
      <c r="I37" s="5"/>
      <c r="J37" s="5"/>
      <c r="K37" s="1"/>
      <c r="L37" s="5"/>
      <c r="M37" s="5">
        <v>3</v>
      </c>
      <c r="N37" s="5">
        <v>3</v>
      </c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37">
        <f t="shared" si="0"/>
        <v>25</v>
      </c>
      <c r="B38" s="1" t="s">
        <v>40</v>
      </c>
      <c r="C38" s="5"/>
      <c r="D38" s="5"/>
      <c r="E38" s="5"/>
      <c r="F38" s="5">
        <v>2</v>
      </c>
      <c r="G38" s="5"/>
      <c r="H38" s="5"/>
      <c r="I38" s="5"/>
      <c r="J38" s="5"/>
      <c r="K38" s="1"/>
      <c r="L38" s="5"/>
      <c r="M38" s="5">
        <v>1</v>
      </c>
      <c r="N38" s="5">
        <v>1</v>
      </c>
      <c r="O38" s="5">
        <v>1</v>
      </c>
      <c r="P38" s="5"/>
      <c r="Q38" s="5"/>
      <c r="R38" s="5"/>
      <c r="S38" s="5"/>
      <c r="T38" s="5"/>
      <c r="U38" s="5"/>
      <c r="V38" s="5"/>
      <c r="W38" s="5">
        <v>2</v>
      </c>
    </row>
    <row r="39" spans="1:23" ht="15">
      <c r="A39" s="37">
        <f t="shared" si="0"/>
        <v>26</v>
      </c>
      <c r="B39" s="1" t="s">
        <v>41</v>
      </c>
      <c r="C39" s="5"/>
      <c r="D39" s="5"/>
      <c r="E39" s="5"/>
      <c r="F39" s="5">
        <v>2</v>
      </c>
      <c r="G39" s="5"/>
      <c r="H39" s="5"/>
      <c r="I39" s="5"/>
      <c r="J39" s="5"/>
      <c r="K39" s="1"/>
      <c r="L39" s="5"/>
      <c r="M39" s="5">
        <v>1</v>
      </c>
      <c r="N39" s="5">
        <v>1</v>
      </c>
      <c r="O39" s="5"/>
      <c r="P39" s="5"/>
      <c r="Q39" s="5"/>
      <c r="R39" s="5"/>
      <c r="S39" s="5"/>
      <c r="T39" s="5"/>
      <c r="U39" s="5"/>
      <c r="V39" s="5"/>
      <c r="W39" s="5">
        <v>1</v>
      </c>
    </row>
    <row r="40" spans="1:23" ht="15">
      <c r="A40" s="37">
        <f t="shared" si="0"/>
        <v>27</v>
      </c>
      <c r="B40" s="1" t="s">
        <v>62</v>
      </c>
      <c r="C40" s="5"/>
      <c r="D40" s="5"/>
      <c r="E40" s="5">
        <v>4</v>
      </c>
      <c r="F40" s="5">
        <v>6</v>
      </c>
      <c r="G40" s="5"/>
      <c r="H40" s="5"/>
      <c r="I40" s="5"/>
      <c r="J40" s="5"/>
      <c r="K40" s="1"/>
      <c r="L40" s="5"/>
      <c r="M40" s="5">
        <v>3</v>
      </c>
      <c r="N40" s="5">
        <v>3</v>
      </c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37">
        <f t="shared" si="0"/>
        <v>28</v>
      </c>
      <c r="B41" s="1" t="s">
        <v>75</v>
      </c>
      <c r="C41" s="5">
        <v>2</v>
      </c>
      <c r="D41" s="5"/>
      <c r="E41" s="5">
        <v>2</v>
      </c>
      <c r="F41" s="5">
        <v>56</v>
      </c>
      <c r="G41" s="5"/>
      <c r="H41" s="5"/>
      <c r="I41" s="5">
        <v>2</v>
      </c>
      <c r="J41" s="5">
        <v>36</v>
      </c>
      <c r="K41" s="1"/>
      <c r="L41" s="5">
        <v>15</v>
      </c>
      <c r="M41" s="5">
        <v>1</v>
      </c>
      <c r="N41" s="5">
        <v>18</v>
      </c>
      <c r="O41" s="5">
        <v>8</v>
      </c>
      <c r="P41" s="5"/>
      <c r="Q41" s="5"/>
      <c r="R41" s="5"/>
      <c r="S41" s="5">
        <v>30</v>
      </c>
      <c r="T41" s="5"/>
      <c r="U41" s="5"/>
      <c r="V41" s="5"/>
      <c r="W41" s="5"/>
    </row>
    <row r="42" spans="1:23" ht="15">
      <c r="A42" s="37">
        <f t="shared" si="0"/>
        <v>29</v>
      </c>
      <c r="B42" s="1" t="s">
        <v>59</v>
      </c>
      <c r="C42" s="5"/>
      <c r="D42" s="5"/>
      <c r="E42" s="5">
        <v>2</v>
      </c>
      <c r="F42" s="5">
        <v>30</v>
      </c>
      <c r="G42" s="5"/>
      <c r="H42" s="5"/>
      <c r="I42" s="5">
        <v>2</v>
      </c>
      <c r="J42" s="5">
        <v>18</v>
      </c>
      <c r="K42" s="1"/>
      <c r="L42" s="5"/>
      <c r="M42" s="5">
        <v>1</v>
      </c>
      <c r="N42" s="5">
        <v>9</v>
      </c>
      <c r="O42" s="5"/>
      <c r="P42" s="5"/>
      <c r="Q42" s="5"/>
      <c r="R42" s="5"/>
      <c r="S42" s="5"/>
      <c r="T42" s="5"/>
      <c r="U42" s="5">
        <v>30</v>
      </c>
      <c r="V42" s="5">
        <v>10</v>
      </c>
      <c r="W42" s="5"/>
    </row>
    <row r="43" spans="1:23" ht="15">
      <c r="A43" s="37">
        <f t="shared" si="0"/>
        <v>30</v>
      </c>
      <c r="B43" s="1" t="s">
        <v>76</v>
      </c>
      <c r="C43" s="5"/>
      <c r="D43" s="5">
        <v>20</v>
      </c>
      <c r="E43" s="5">
        <v>2</v>
      </c>
      <c r="F43" s="5">
        <v>56</v>
      </c>
      <c r="G43" s="5"/>
      <c r="H43" s="5">
        <v>20</v>
      </c>
      <c r="I43" s="5">
        <v>2</v>
      </c>
      <c r="J43" s="5">
        <v>36</v>
      </c>
      <c r="K43" s="1"/>
      <c r="L43" s="5">
        <v>10</v>
      </c>
      <c r="M43" s="5">
        <v>1</v>
      </c>
      <c r="N43" s="5">
        <v>18</v>
      </c>
      <c r="O43" s="5"/>
      <c r="P43" s="5"/>
      <c r="Q43" s="5">
        <v>60</v>
      </c>
      <c r="R43" s="5"/>
      <c r="S43" s="5">
        <v>20</v>
      </c>
      <c r="T43" s="5"/>
      <c r="U43" s="5"/>
      <c r="V43" s="5"/>
      <c r="W43" s="5"/>
    </row>
    <row r="44" spans="1:23" ht="15">
      <c r="A44" s="37">
        <f t="shared" si="0"/>
        <v>31</v>
      </c>
      <c r="B44" s="1" t="s">
        <v>67</v>
      </c>
      <c r="C44" s="5"/>
      <c r="D44" s="5">
        <v>20</v>
      </c>
      <c r="E44" s="5">
        <v>2</v>
      </c>
      <c r="F44" s="5">
        <v>70</v>
      </c>
      <c r="G44" s="5"/>
      <c r="H44" s="5"/>
      <c r="I44" s="5">
        <v>2</v>
      </c>
      <c r="J44" s="5">
        <v>26</v>
      </c>
      <c r="K44" s="1">
        <v>1</v>
      </c>
      <c r="L44" s="5"/>
      <c r="M44" s="5">
        <v>1</v>
      </c>
      <c r="N44" s="5">
        <v>26</v>
      </c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37">
        <f t="shared" si="0"/>
        <v>32</v>
      </c>
      <c r="B45" s="1" t="s">
        <v>24</v>
      </c>
      <c r="C45" s="5"/>
      <c r="D45" s="1">
        <v>5</v>
      </c>
      <c r="E45" s="1">
        <v>1</v>
      </c>
      <c r="F45" s="1">
        <v>172</v>
      </c>
      <c r="G45" s="5"/>
      <c r="H45" s="5"/>
      <c r="I45" s="5"/>
      <c r="J45" s="5"/>
      <c r="K45" s="5"/>
      <c r="L45" s="5">
        <v>4</v>
      </c>
      <c r="M45" s="5">
        <v>4</v>
      </c>
      <c r="N45" s="5">
        <v>8</v>
      </c>
      <c r="O45" s="5">
        <v>5</v>
      </c>
      <c r="P45" s="5">
        <v>3</v>
      </c>
      <c r="Q45" s="5"/>
      <c r="R45" s="5"/>
      <c r="S45" s="5">
        <v>5</v>
      </c>
      <c r="T45" s="5">
        <v>4</v>
      </c>
      <c r="U45" s="5"/>
      <c r="V45" s="5"/>
      <c r="W45" s="5">
        <v>4</v>
      </c>
    </row>
    <row r="46" spans="1:23" ht="15">
      <c r="A46" s="37">
        <f t="shared" si="0"/>
        <v>33</v>
      </c>
      <c r="B46" s="1" t="s">
        <v>66</v>
      </c>
      <c r="C46" s="5"/>
      <c r="D46" s="1">
        <v>34</v>
      </c>
      <c r="E46" s="1">
        <v>6</v>
      </c>
      <c r="F46" s="1">
        <v>31</v>
      </c>
      <c r="G46" s="5"/>
      <c r="H46" s="5"/>
      <c r="I46" s="5"/>
      <c r="J46" s="5"/>
      <c r="K46" s="5">
        <v>1</v>
      </c>
      <c r="L46" s="5"/>
      <c r="M46" s="5">
        <v>2</v>
      </c>
      <c r="N46" s="5">
        <v>20</v>
      </c>
      <c r="O46" s="5">
        <v>350</v>
      </c>
      <c r="P46" s="5">
        <v>40</v>
      </c>
      <c r="Q46" s="5"/>
      <c r="R46" s="5"/>
      <c r="S46" s="5"/>
      <c r="T46" s="5"/>
      <c r="U46" s="5"/>
      <c r="V46" s="5"/>
      <c r="W46" s="5"/>
    </row>
    <row r="47" spans="1:23" ht="15">
      <c r="A47" s="37">
        <f t="shared" si="0"/>
        <v>34</v>
      </c>
      <c r="B47" s="1" t="s">
        <v>26</v>
      </c>
      <c r="C47" s="5"/>
      <c r="D47" s="1"/>
      <c r="E47" s="1">
        <v>2</v>
      </c>
      <c r="F47" s="1">
        <v>33</v>
      </c>
      <c r="G47" s="5"/>
      <c r="H47" s="5"/>
      <c r="I47" s="5"/>
      <c r="J47" s="5"/>
      <c r="K47" s="5"/>
      <c r="L47" s="5"/>
      <c r="M47" s="5">
        <v>3</v>
      </c>
      <c r="N47" s="5">
        <v>27</v>
      </c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37">
        <f t="shared" si="0"/>
        <v>35</v>
      </c>
      <c r="B48" s="1" t="s">
        <v>22</v>
      </c>
      <c r="C48" s="1"/>
      <c r="D48" s="5"/>
      <c r="E48" s="5">
        <v>2</v>
      </c>
      <c r="F48" s="5">
        <v>38</v>
      </c>
      <c r="G48" s="5"/>
      <c r="H48" s="5"/>
      <c r="I48" s="5">
        <v>2</v>
      </c>
      <c r="J48" s="5">
        <v>24</v>
      </c>
      <c r="K48" s="5"/>
      <c r="L48" s="5"/>
      <c r="M48" s="5">
        <v>3</v>
      </c>
      <c r="N48" s="5">
        <v>12</v>
      </c>
      <c r="O48" s="1"/>
      <c r="P48" s="5"/>
      <c r="Q48" s="5"/>
      <c r="R48" s="5">
        <v>2</v>
      </c>
      <c r="S48" s="5"/>
      <c r="T48" s="5"/>
      <c r="U48" s="5"/>
      <c r="V48" s="5"/>
      <c r="W48" s="5"/>
    </row>
    <row r="49" spans="1:23" ht="15">
      <c r="A49" s="37">
        <f t="shared" si="0"/>
        <v>36</v>
      </c>
      <c r="B49" s="1" t="s">
        <v>81</v>
      </c>
      <c r="C49" s="1">
        <v>2</v>
      </c>
      <c r="D49" s="5"/>
      <c r="E49" s="5">
        <v>6</v>
      </c>
      <c r="F49" s="5">
        <v>52</v>
      </c>
      <c r="G49" s="5"/>
      <c r="H49" s="5"/>
      <c r="I49" s="5">
        <v>4</v>
      </c>
      <c r="J49" s="5">
        <v>48</v>
      </c>
      <c r="K49" s="5"/>
      <c r="L49" s="5"/>
      <c r="M49" s="5">
        <v>3</v>
      </c>
      <c r="N49" s="5">
        <v>29</v>
      </c>
      <c r="O49" s="1"/>
      <c r="P49" s="5">
        <v>20</v>
      </c>
      <c r="Q49" s="5"/>
      <c r="R49" s="5"/>
      <c r="S49" s="5"/>
      <c r="T49" s="5"/>
      <c r="U49" s="5"/>
      <c r="V49" s="5"/>
      <c r="W49" s="5"/>
    </row>
    <row r="50" spans="1:23" ht="15">
      <c r="A50" s="37">
        <f t="shared" si="0"/>
        <v>37</v>
      </c>
      <c r="B50" s="1" t="s">
        <v>21</v>
      </c>
      <c r="C50" s="1"/>
      <c r="D50" s="5">
        <v>30</v>
      </c>
      <c r="E50" s="5">
        <v>2</v>
      </c>
      <c r="F50" s="5">
        <v>68</v>
      </c>
      <c r="G50" s="5"/>
      <c r="H50" s="5">
        <v>23</v>
      </c>
      <c r="I50" s="5">
        <v>2</v>
      </c>
      <c r="J50" s="5">
        <v>46</v>
      </c>
      <c r="K50" s="5"/>
      <c r="L50" s="5"/>
      <c r="M50" s="5">
        <v>1</v>
      </c>
      <c r="N50" s="5">
        <v>18</v>
      </c>
      <c r="O50" s="1"/>
      <c r="P50" s="5"/>
      <c r="Q50" s="5">
        <v>60</v>
      </c>
      <c r="R50" s="5"/>
      <c r="S50" s="5">
        <v>20</v>
      </c>
      <c r="T50" s="5"/>
      <c r="U50" s="5">
        <v>30</v>
      </c>
      <c r="V50" s="5">
        <v>10</v>
      </c>
      <c r="W50" s="5"/>
    </row>
    <row r="51" spans="1:23" ht="15">
      <c r="A51" s="37">
        <f t="shared" si="0"/>
        <v>38</v>
      </c>
      <c r="B51" s="1" t="s">
        <v>123</v>
      </c>
      <c r="C51" s="1"/>
      <c r="D51" s="5"/>
      <c r="E51" s="5"/>
      <c r="F51" s="5">
        <v>12</v>
      </c>
      <c r="G51" s="5"/>
      <c r="H51" s="5"/>
      <c r="I51" s="5">
        <v>2</v>
      </c>
      <c r="J51" s="5">
        <v>3</v>
      </c>
      <c r="K51" s="5"/>
      <c r="L51" s="5"/>
      <c r="M51" s="5">
        <v>1</v>
      </c>
      <c r="N51" s="5">
        <v>3</v>
      </c>
      <c r="O51" s="1"/>
      <c r="P51" s="5"/>
      <c r="Q51" s="5"/>
      <c r="R51" s="5"/>
      <c r="S51" s="5"/>
      <c r="T51" s="5"/>
      <c r="U51" s="5"/>
      <c r="V51" s="5"/>
      <c r="W51" s="5"/>
    </row>
    <row r="52" spans="1:23" ht="15">
      <c r="A52" s="37">
        <f t="shared" si="0"/>
        <v>39</v>
      </c>
      <c r="B52" s="1" t="s">
        <v>184</v>
      </c>
      <c r="C52" s="1"/>
      <c r="D52" s="5"/>
      <c r="E52" s="5">
        <v>4</v>
      </c>
      <c r="F52" s="5">
        <v>25</v>
      </c>
      <c r="G52" s="5"/>
      <c r="H52" s="5"/>
      <c r="I52" s="5">
        <v>1</v>
      </c>
      <c r="J52" s="5">
        <v>12</v>
      </c>
      <c r="K52" s="5"/>
      <c r="L52" s="5"/>
      <c r="M52" s="5">
        <v>3</v>
      </c>
      <c r="N52" s="5">
        <v>6</v>
      </c>
      <c r="O52" s="1"/>
      <c r="P52" s="5"/>
      <c r="Q52" s="5"/>
      <c r="R52" s="5"/>
      <c r="S52" s="5"/>
      <c r="T52" s="5"/>
      <c r="U52" s="5"/>
      <c r="V52" s="5"/>
      <c r="W52" s="5"/>
    </row>
    <row r="53" spans="1:23" ht="15">
      <c r="A53" s="37">
        <f t="shared" si="0"/>
        <v>40</v>
      </c>
      <c r="B53" s="1" t="s">
        <v>185</v>
      </c>
      <c r="C53" s="1"/>
      <c r="D53" s="5"/>
      <c r="E53" s="5">
        <v>8</v>
      </c>
      <c r="F53" s="5">
        <v>76</v>
      </c>
      <c r="G53" s="5"/>
      <c r="H53" s="5"/>
      <c r="J53" s="5"/>
      <c r="K53" s="5"/>
      <c r="L53" s="5"/>
      <c r="M53" s="5">
        <v>6</v>
      </c>
      <c r="N53" s="5">
        <v>24</v>
      </c>
      <c r="O53" s="1"/>
      <c r="P53" s="5"/>
      <c r="Q53" s="5"/>
      <c r="R53" s="5"/>
      <c r="S53" s="5"/>
      <c r="T53" s="5"/>
      <c r="U53" s="5"/>
      <c r="V53" s="5"/>
      <c r="W53" s="5"/>
    </row>
    <row r="54" spans="1:23" ht="15">
      <c r="A54" s="37">
        <f t="shared" si="0"/>
        <v>41</v>
      </c>
      <c r="B54" s="1" t="s">
        <v>186</v>
      </c>
      <c r="C54" s="1"/>
      <c r="D54" s="5"/>
      <c r="E54" s="5">
        <v>4</v>
      </c>
      <c r="F54" s="5">
        <v>26</v>
      </c>
      <c r="G54" s="5"/>
      <c r="H54" s="5"/>
      <c r="I54" s="5"/>
      <c r="J54" s="5"/>
      <c r="K54" s="5"/>
      <c r="L54" s="5"/>
      <c r="M54" s="5">
        <v>3</v>
      </c>
      <c r="N54" s="5">
        <v>6</v>
      </c>
      <c r="O54" s="1"/>
      <c r="P54" s="5"/>
      <c r="Q54" s="5"/>
      <c r="R54" s="5"/>
      <c r="S54" s="5"/>
      <c r="T54" s="5"/>
      <c r="U54" s="5"/>
      <c r="V54" s="5"/>
      <c r="W54" s="5"/>
    </row>
    <row r="55" spans="1:23" ht="15">
      <c r="A55" s="37">
        <f t="shared" si="0"/>
        <v>42</v>
      </c>
      <c r="B55" s="1" t="s">
        <v>77</v>
      </c>
      <c r="C55" s="5"/>
      <c r="D55" s="1"/>
      <c r="E55" s="1">
        <v>8</v>
      </c>
      <c r="F55" s="1">
        <v>70</v>
      </c>
      <c r="G55" s="5"/>
      <c r="H55" s="5"/>
      <c r="I55" s="5">
        <v>6</v>
      </c>
      <c r="J55" s="5">
        <v>48</v>
      </c>
      <c r="K55" s="5"/>
      <c r="L55" s="5"/>
      <c r="M55" s="5">
        <v>3</v>
      </c>
      <c r="N55" s="5">
        <v>24</v>
      </c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 s="37">
        <f t="shared" si="0"/>
        <v>43</v>
      </c>
      <c r="B56" s="1" t="s">
        <v>88</v>
      </c>
      <c r="C56" s="5"/>
      <c r="D56" s="1"/>
      <c r="E56" s="1">
        <v>4</v>
      </c>
      <c r="F56" s="1">
        <v>76</v>
      </c>
      <c r="G56" s="5"/>
      <c r="H56" s="5"/>
      <c r="I56" s="5"/>
      <c r="J56" s="5"/>
      <c r="K56" s="5"/>
      <c r="L56" s="5"/>
      <c r="M56" s="5">
        <v>4</v>
      </c>
      <c r="N56" s="5">
        <v>24</v>
      </c>
      <c r="O56" s="5">
        <v>18</v>
      </c>
      <c r="P56" s="5"/>
      <c r="Q56" s="5"/>
      <c r="R56" s="5"/>
      <c r="S56" s="5"/>
      <c r="T56" s="5"/>
      <c r="U56" s="5">
        <v>20</v>
      </c>
      <c r="V56" s="5">
        <v>10</v>
      </c>
      <c r="W56" s="5"/>
    </row>
    <row r="57" spans="1:23" ht="15">
      <c r="A57" s="37">
        <f t="shared" si="0"/>
        <v>44</v>
      </c>
      <c r="B57" s="1" t="s">
        <v>63</v>
      </c>
      <c r="C57" s="5"/>
      <c r="D57" s="1">
        <v>12</v>
      </c>
      <c r="E57" s="1">
        <v>14</v>
      </c>
      <c r="F57" s="1">
        <v>270</v>
      </c>
      <c r="G57" s="5"/>
      <c r="H57" s="5">
        <v>3</v>
      </c>
      <c r="I57" s="5"/>
      <c r="J57" s="5">
        <v>18</v>
      </c>
      <c r="K57" s="5"/>
      <c r="L57" s="5">
        <v>2</v>
      </c>
      <c r="M57" s="5">
        <v>2</v>
      </c>
      <c r="N57" s="5">
        <v>12</v>
      </c>
      <c r="O57" s="5">
        <v>12</v>
      </c>
      <c r="P57" s="5">
        <v>12</v>
      </c>
      <c r="Q57" s="5">
        <v>12</v>
      </c>
      <c r="R57" s="5">
        <v>2</v>
      </c>
      <c r="S57" s="5"/>
      <c r="T57" s="5">
        <v>2</v>
      </c>
      <c r="U57" s="5"/>
      <c r="V57" s="5"/>
      <c r="W57" s="5"/>
    </row>
    <row r="58" spans="1:23" ht="15">
      <c r="A58" s="37">
        <f t="shared" si="0"/>
        <v>45</v>
      </c>
      <c r="B58" s="1" t="s">
        <v>64</v>
      </c>
      <c r="C58" s="5"/>
      <c r="D58" s="1">
        <v>12</v>
      </c>
      <c r="E58" s="1">
        <v>14</v>
      </c>
      <c r="F58" s="1">
        <v>270</v>
      </c>
      <c r="G58" s="5"/>
      <c r="H58" s="5">
        <v>3</v>
      </c>
      <c r="I58" s="5"/>
      <c r="J58" s="5">
        <v>18</v>
      </c>
      <c r="K58" s="5"/>
      <c r="L58" s="5">
        <v>2</v>
      </c>
      <c r="M58" s="5">
        <v>2</v>
      </c>
      <c r="N58" s="5">
        <v>12</v>
      </c>
      <c r="O58" s="5">
        <v>15</v>
      </c>
      <c r="P58" s="5">
        <v>12</v>
      </c>
      <c r="Q58" s="5">
        <v>12</v>
      </c>
      <c r="R58" s="5">
        <v>2</v>
      </c>
      <c r="S58" s="5"/>
      <c r="T58" s="5">
        <v>2</v>
      </c>
      <c r="U58" s="5"/>
      <c r="V58" s="5"/>
      <c r="W58" s="5"/>
    </row>
    <row r="59" spans="1:23" ht="15">
      <c r="A59" s="37">
        <f t="shared" si="0"/>
        <v>46</v>
      </c>
      <c r="B59" s="1" t="s">
        <v>65</v>
      </c>
      <c r="C59" s="5"/>
      <c r="D59" s="1">
        <v>6</v>
      </c>
      <c r="E59" s="1">
        <v>14</v>
      </c>
      <c r="F59" s="1">
        <v>270</v>
      </c>
      <c r="G59" s="5"/>
      <c r="H59" s="5">
        <v>3</v>
      </c>
      <c r="I59" s="5"/>
      <c r="J59" s="5">
        <v>18</v>
      </c>
      <c r="K59" s="5"/>
      <c r="L59" s="5">
        <v>2</v>
      </c>
      <c r="M59" s="5">
        <v>2</v>
      </c>
      <c r="N59" s="5">
        <v>12</v>
      </c>
      <c r="O59" s="5">
        <v>10</v>
      </c>
      <c r="P59" s="5">
        <v>5</v>
      </c>
      <c r="Q59" s="5">
        <v>15</v>
      </c>
      <c r="R59" s="5">
        <v>2</v>
      </c>
      <c r="S59" s="5">
        <v>8</v>
      </c>
      <c r="T59" s="5">
        <v>2</v>
      </c>
      <c r="U59" s="5">
        <v>16</v>
      </c>
      <c r="V59" s="5">
        <v>8</v>
      </c>
      <c r="W59" s="5"/>
    </row>
    <row r="60" spans="1:23" ht="15">
      <c r="A60" s="37">
        <f t="shared" si="0"/>
        <v>47</v>
      </c>
      <c r="B60" s="1" t="s">
        <v>25</v>
      </c>
      <c r="C60" s="5">
        <v>2</v>
      </c>
      <c r="D60" s="1">
        <v>18</v>
      </c>
      <c r="E60" s="1">
        <v>14</v>
      </c>
      <c r="F60" s="1">
        <v>270</v>
      </c>
      <c r="G60" s="5"/>
      <c r="H60" s="5">
        <v>3</v>
      </c>
      <c r="I60" s="5"/>
      <c r="J60" s="5">
        <v>18</v>
      </c>
      <c r="K60" s="5"/>
      <c r="L60" s="5">
        <v>2</v>
      </c>
      <c r="M60" s="5">
        <v>2</v>
      </c>
      <c r="N60" s="5">
        <v>12</v>
      </c>
      <c r="O60" s="5">
        <v>30</v>
      </c>
      <c r="P60" s="5">
        <v>18</v>
      </c>
      <c r="Q60" s="5">
        <v>17</v>
      </c>
      <c r="R60" s="5">
        <v>2</v>
      </c>
      <c r="S60" s="5">
        <v>12</v>
      </c>
      <c r="T60" s="5">
        <v>2</v>
      </c>
      <c r="U60" s="5"/>
      <c r="V60" s="5">
        <v>4</v>
      </c>
      <c r="W60" s="5"/>
    </row>
    <row r="61" spans="1:23" ht="15">
      <c r="A61" s="37">
        <f t="shared" si="0"/>
        <v>48</v>
      </c>
      <c r="B61" s="1" t="s">
        <v>20</v>
      </c>
      <c r="C61" s="1"/>
      <c r="D61" s="5">
        <v>7</v>
      </c>
      <c r="E61" s="5">
        <v>6</v>
      </c>
      <c r="F61" s="5">
        <v>270</v>
      </c>
      <c r="G61" s="5"/>
      <c r="H61" s="5">
        <v>4</v>
      </c>
      <c r="I61" s="5"/>
      <c r="J61" s="5"/>
      <c r="K61" s="5"/>
      <c r="L61" s="5">
        <v>2</v>
      </c>
      <c r="M61" s="5">
        <v>2</v>
      </c>
      <c r="N61" s="5">
        <v>16</v>
      </c>
      <c r="O61" s="1">
        <v>10</v>
      </c>
      <c r="P61" s="5">
        <v>7</v>
      </c>
      <c r="Q61" s="5"/>
      <c r="R61" s="5">
        <v>4</v>
      </c>
      <c r="S61" s="5"/>
      <c r="T61" s="5">
        <v>2</v>
      </c>
      <c r="U61" s="5">
        <v>6</v>
      </c>
      <c r="V61" s="5">
        <v>2</v>
      </c>
      <c r="W61" s="5"/>
    </row>
    <row r="62" spans="1:23" ht="15">
      <c r="A62" s="37">
        <f t="shared" si="0"/>
        <v>49</v>
      </c>
      <c r="B62" s="1" t="s">
        <v>29</v>
      </c>
      <c r="C62" s="1">
        <v>2</v>
      </c>
      <c r="D62" s="5">
        <v>8</v>
      </c>
      <c r="E62" s="5">
        <v>14</v>
      </c>
      <c r="F62" s="5">
        <v>360</v>
      </c>
      <c r="G62" s="5"/>
      <c r="H62" s="5"/>
      <c r="I62" s="5"/>
      <c r="J62" s="5">
        <v>18</v>
      </c>
      <c r="K62" s="5"/>
      <c r="L62" s="5"/>
      <c r="M62" s="5">
        <v>2</v>
      </c>
      <c r="N62" s="5">
        <v>12</v>
      </c>
      <c r="O62" s="1">
        <v>30</v>
      </c>
      <c r="P62" s="5">
        <v>8</v>
      </c>
      <c r="Q62" s="5">
        <v>12</v>
      </c>
      <c r="R62" s="5"/>
      <c r="S62" s="5"/>
      <c r="T62" s="5"/>
      <c r="U62" s="5"/>
      <c r="V62" s="5"/>
      <c r="W62" s="5"/>
    </row>
    <row r="63" spans="1:23" ht="15">
      <c r="A63" s="37">
        <f t="shared" si="0"/>
        <v>50</v>
      </c>
      <c r="B63" s="1" t="s">
        <v>61</v>
      </c>
      <c r="C63" s="1"/>
      <c r="D63" s="5">
        <v>17</v>
      </c>
      <c r="E63" s="5">
        <v>14</v>
      </c>
      <c r="F63" s="5">
        <v>190</v>
      </c>
      <c r="G63" s="5"/>
      <c r="H63" s="5"/>
      <c r="I63" s="5"/>
      <c r="J63" s="5">
        <v>16</v>
      </c>
      <c r="K63" s="5"/>
      <c r="L63" s="5"/>
      <c r="M63" s="5">
        <v>2</v>
      </c>
      <c r="N63" s="5">
        <v>10</v>
      </c>
      <c r="O63" s="1">
        <v>3</v>
      </c>
      <c r="P63" s="5">
        <v>17</v>
      </c>
      <c r="Q63" s="5"/>
      <c r="R63" s="5"/>
      <c r="S63" s="5"/>
      <c r="T63" s="5"/>
      <c r="U63" s="5"/>
      <c r="V63" s="5"/>
      <c r="W63" s="5"/>
    </row>
    <row r="64" spans="1:23" ht="15">
      <c r="A64" s="37">
        <f t="shared" si="0"/>
        <v>51</v>
      </c>
      <c r="B64" s="1" t="s">
        <v>27</v>
      </c>
      <c r="C64" s="1">
        <v>2</v>
      </c>
      <c r="D64" s="5">
        <v>18</v>
      </c>
      <c r="E64" s="5">
        <v>28</v>
      </c>
      <c r="F64" s="5">
        <v>540</v>
      </c>
      <c r="G64" s="5"/>
      <c r="H64" s="5">
        <v>8</v>
      </c>
      <c r="I64" s="5"/>
      <c r="J64" s="5">
        <v>36</v>
      </c>
      <c r="K64" s="5"/>
      <c r="L64" s="5">
        <v>3</v>
      </c>
      <c r="M64" s="5">
        <v>3</v>
      </c>
      <c r="N64" s="5">
        <v>24</v>
      </c>
      <c r="O64" s="1">
        <v>44</v>
      </c>
      <c r="P64" s="5">
        <v>12</v>
      </c>
      <c r="Q64" s="5">
        <v>30</v>
      </c>
      <c r="R64" s="5">
        <v>8</v>
      </c>
      <c r="S64" s="5"/>
      <c r="T64" s="5">
        <v>6</v>
      </c>
      <c r="U64" s="5">
        <v>4</v>
      </c>
      <c r="V64" s="5">
        <v>2</v>
      </c>
      <c r="W64" s="5"/>
    </row>
    <row r="65" spans="1:23" ht="15">
      <c r="A65" s="37">
        <f t="shared" si="0"/>
        <v>52</v>
      </c>
      <c r="B65" s="1" t="s">
        <v>80</v>
      </c>
      <c r="C65" s="5"/>
      <c r="D65" s="1"/>
      <c r="E65" s="1">
        <v>2</v>
      </c>
      <c r="F65" s="1">
        <v>50</v>
      </c>
      <c r="G65" s="5"/>
      <c r="H65" s="5"/>
      <c r="I65" s="5"/>
      <c r="J65" s="5"/>
      <c r="K65" s="5">
        <v>1</v>
      </c>
      <c r="L65" s="5">
        <v>10</v>
      </c>
      <c r="M65" s="5">
        <v>1</v>
      </c>
      <c r="N65" s="5">
        <v>15</v>
      </c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37">
        <f t="shared" si="0"/>
        <v>53</v>
      </c>
      <c r="B66" s="1" t="s">
        <v>54</v>
      </c>
      <c r="C66" s="5"/>
      <c r="D66" s="1"/>
      <c r="E66" s="1">
        <v>2</v>
      </c>
      <c r="F66" s="1">
        <v>50</v>
      </c>
      <c r="G66" s="5"/>
      <c r="H66" s="5"/>
      <c r="I66" s="5"/>
      <c r="J66" s="5"/>
      <c r="K66" s="5"/>
      <c r="L66" s="5"/>
      <c r="M66" s="5">
        <v>1</v>
      </c>
      <c r="N66" s="5">
        <v>15</v>
      </c>
      <c r="O66" s="5">
        <v>15</v>
      </c>
      <c r="P66" s="5"/>
      <c r="Q66" s="5"/>
      <c r="R66" s="5"/>
      <c r="S66" s="5"/>
      <c r="T66" s="5"/>
      <c r="U66" s="5">
        <v>30</v>
      </c>
      <c r="V66" s="5">
        <v>10</v>
      </c>
      <c r="W66" s="5"/>
    </row>
    <row r="67" spans="1:23" ht="15">
      <c r="A67" s="37">
        <f t="shared" si="0"/>
        <v>54</v>
      </c>
      <c r="B67" s="1" t="s">
        <v>31</v>
      </c>
      <c r="C67" s="5"/>
      <c r="D67" s="1"/>
      <c r="E67" s="1">
        <v>6</v>
      </c>
      <c r="F67" s="1">
        <v>50</v>
      </c>
      <c r="G67" s="5"/>
      <c r="H67" s="5"/>
      <c r="I67" s="5"/>
      <c r="J67" s="5"/>
      <c r="K67" s="5"/>
      <c r="L67" s="5"/>
      <c r="M67" s="5">
        <v>1</v>
      </c>
      <c r="N67" s="5">
        <v>16</v>
      </c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 s="37">
        <f t="shared" si="0"/>
        <v>55</v>
      </c>
      <c r="B68" s="1" t="s">
        <v>55</v>
      </c>
      <c r="C68" s="1"/>
      <c r="D68" s="5"/>
      <c r="E68" s="5">
        <v>2</v>
      </c>
      <c r="F68" s="5">
        <v>50</v>
      </c>
      <c r="G68" s="5"/>
      <c r="H68" s="5"/>
      <c r="I68" s="5"/>
      <c r="J68" s="5"/>
      <c r="K68" s="5"/>
      <c r="L68" s="5"/>
      <c r="M68" s="5">
        <v>1</v>
      </c>
      <c r="N68" s="5">
        <v>19</v>
      </c>
      <c r="O68" s="1"/>
      <c r="P68" s="5"/>
      <c r="Q68" s="5"/>
      <c r="R68" s="5"/>
      <c r="S68" s="5">
        <v>15</v>
      </c>
      <c r="T68" s="5"/>
      <c r="U68" s="5"/>
      <c r="V68" s="5"/>
      <c r="W68" s="5"/>
    </row>
    <row r="69" spans="1:23" ht="15">
      <c r="A69" s="37">
        <f t="shared" si="0"/>
        <v>56</v>
      </c>
      <c r="B69" s="1" t="s">
        <v>79</v>
      </c>
      <c r="C69" s="1"/>
      <c r="D69" s="5"/>
      <c r="E69" s="5">
        <v>4</v>
      </c>
      <c r="F69" s="5">
        <v>31</v>
      </c>
      <c r="G69" s="5"/>
      <c r="H69" s="5"/>
      <c r="I69" s="5">
        <v>4</v>
      </c>
      <c r="J69" s="5"/>
      <c r="K69" s="5"/>
      <c r="L69" s="5"/>
      <c r="M69" s="5">
        <v>3</v>
      </c>
      <c r="N69" s="5">
        <v>8</v>
      </c>
      <c r="O69" s="1"/>
      <c r="P69" s="5"/>
      <c r="Q69" s="5"/>
      <c r="R69" s="5"/>
      <c r="S69" s="5"/>
      <c r="T69" s="5"/>
      <c r="U69" s="5">
        <v>30</v>
      </c>
      <c r="V69" s="5">
        <v>10</v>
      </c>
      <c r="W69" s="5">
        <v>4</v>
      </c>
    </row>
    <row r="70" spans="1:23" ht="15">
      <c r="A70" s="37">
        <f t="shared" si="0"/>
        <v>57</v>
      </c>
      <c r="B70" s="1" t="s">
        <v>6</v>
      </c>
      <c r="C70" s="5"/>
      <c r="D70" s="5"/>
      <c r="E70" s="5">
        <v>2</v>
      </c>
      <c r="F70" s="5"/>
      <c r="G70" s="5"/>
      <c r="H70" s="5"/>
      <c r="I70" s="5"/>
      <c r="J70" s="5"/>
      <c r="K70" s="1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1">
        <f t="shared" si="0"/>
        <v>58</v>
      </c>
      <c r="B71" s="1" t="s">
        <v>197</v>
      </c>
      <c r="C71" s="5"/>
      <c r="D71" s="1"/>
      <c r="E71" s="1">
        <v>2</v>
      </c>
      <c r="F71" s="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 s="41">
        <f t="shared" si="0"/>
        <v>59</v>
      </c>
      <c r="B72" s="1" t="s">
        <v>73</v>
      </c>
      <c r="C72" s="5"/>
      <c r="D72" s="1"/>
      <c r="E72" s="1"/>
      <c r="F72" s="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41">
        <f t="shared" si="0"/>
        <v>60</v>
      </c>
      <c r="B73" s="1" t="s">
        <v>92</v>
      </c>
      <c r="C73" s="5"/>
      <c r="D73" s="1"/>
      <c r="E73" s="1">
        <v>2</v>
      </c>
      <c r="F73" s="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41">
        <f t="shared" si="0"/>
        <v>61</v>
      </c>
      <c r="B74" s="1" t="s">
        <v>124</v>
      </c>
      <c r="C74" s="5"/>
      <c r="D74" s="1"/>
      <c r="E74" s="1"/>
      <c r="F74" s="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>
      <c r="A75" s="41">
        <f t="shared" si="0"/>
        <v>62</v>
      </c>
      <c r="B75" s="1" t="s">
        <v>60</v>
      </c>
      <c r="C75" s="5"/>
      <c r="D75" s="1"/>
      <c r="E75" s="1">
        <v>4</v>
      </c>
      <c r="F75" s="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1">
        <f t="shared" si="0"/>
        <v>63</v>
      </c>
      <c r="B76" s="1" t="s">
        <v>32</v>
      </c>
      <c r="C76" s="5"/>
      <c r="D76" s="5"/>
      <c r="E76" s="5">
        <v>2</v>
      </c>
      <c r="F76" s="5">
        <v>9</v>
      </c>
      <c r="G76" s="5"/>
      <c r="H76" s="5"/>
      <c r="I76" s="5"/>
      <c r="J76" s="5"/>
      <c r="K76" s="1"/>
      <c r="L76" s="5"/>
      <c r="M76" s="5"/>
      <c r="N76" s="5">
        <v>3</v>
      </c>
      <c r="O76" s="5">
        <v>2</v>
      </c>
      <c r="P76" s="5"/>
      <c r="Q76" s="5"/>
      <c r="R76" s="5"/>
      <c r="S76" s="5"/>
      <c r="T76" s="5"/>
      <c r="U76" s="5"/>
      <c r="V76" s="5"/>
      <c r="W76" s="5"/>
    </row>
    <row r="77" spans="1:23" ht="15">
      <c r="A77" s="41">
        <f t="shared" si="0"/>
        <v>64</v>
      </c>
      <c r="B77" s="1" t="s">
        <v>33</v>
      </c>
      <c r="C77" s="5"/>
      <c r="D77" s="5"/>
      <c r="E77" s="5">
        <v>4</v>
      </c>
      <c r="F77" s="5"/>
      <c r="G77" s="5"/>
      <c r="H77" s="5"/>
      <c r="I77" s="5"/>
      <c r="J77" s="5"/>
      <c r="K77" s="1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1">
        <f t="shared" si="0"/>
        <v>65</v>
      </c>
      <c r="B78" s="1" t="s">
        <v>94</v>
      </c>
      <c r="C78" s="1"/>
      <c r="D78" s="5"/>
      <c r="E78" s="5">
        <v>2</v>
      </c>
      <c r="F78" s="5">
        <v>9</v>
      </c>
      <c r="G78" s="5"/>
      <c r="H78" s="5"/>
      <c r="I78" s="5"/>
      <c r="J78" s="5"/>
      <c r="K78" s="5"/>
      <c r="L78" s="5"/>
      <c r="M78" s="5"/>
      <c r="N78" s="5">
        <v>3</v>
      </c>
      <c r="O78" s="1"/>
      <c r="P78" s="5"/>
      <c r="Q78" s="5"/>
      <c r="R78" s="5"/>
      <c r="S78" s="5"/>
      <c r="T78" s="5"/>
      <c r="U78" s="5"/>
      <c r="V78" s="5"/>
      <c r="W78" s="5"/>
    </row>
    <row r="79" spans="1:23" ht="15">
      <c r="A79" s="41">
        <f t="shared" si="0"/>
        <v>66</v>
      </c>
      <c r="B79" s="1" t="s">
        <v>19</v>
      </c>
      <c r="C79" s="1"/>
      <c r="D79" s="5"/>
      <c r="E79" s="5">
        <v>2</v>
      </c>
      <c r="F79" s="5">
        <v>6</v>
      </c>
      <c r="G79" s="5"/>
      <c r="H79" s="5"/>
      <c r="I79" s="5"/>
      <c r="J79" s="5"/>
      <c r="K79" s="5"/>
      <c r="L79" s="5"/>
      <c r="M79" s="5"/>
      <c r="N79" s="5"/>
      <c r="O79" s="1"/>
      <c r="P79" s="5"/>
      <c r="Q79" s="5"/>
      <c r="R79" s="5"/>
      <c r="S79" s="5"/>
      <c r="T79" s="5"/>
      <c r="U79" s="5"/>
      <c r="V79" s="5"/>
      <c r="W79" s="5"/>
    </row>
    <row r="80" spans="1:23" ht="15">
      <c r="A80" s="41">
        <f t="shared" si="0"/>
        <v>67</v>
      </c>
      <c r="B80" s="17" t="s">
        <v>234</v>
      </c>
      <c r="C80" s="1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1"/>
      <c r="P80" s="5"/>
      <c r="Q80" s="5"/>
      <c r="R80" s="5"/>
      <c r="S80" s="5"/>
      <c r="T80" s="5"/>
      <c r="U80" s="5"/>
      <c r="V80" s="5"/>
      <c r="W80" s="5"/>
    </row>
    <row r="81" spans="1:23" s="12" customFormat="1" ht="15">
      <c r="A81" s="41">
        <f t="shared" si="0"/>
        <v>68</v>
      </c>
      <c r="B81" s="17" t="s">
        <v>216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28"/>
    </row>
    <row r="82" spans="1:23" s="12" customFormat="1" ht="15">
      <c r="A82" s="41">
        <f aca="true" t="shared" si="1" ref="A82:A145">A81+1</f>
        <v>69</v>
      </c>
      <c r="B82" s="17" t="s">
        <v>154</v>
      </c>
      <c r="C82" s="18"/>
      <c r="D82" s="18"/>
      <c r="E82" s="18">
        <v>4</v>
      </c>
      <c r="F82" s="18">
        <v>46</v>
      </c>
      <c r="G82" s="18"/>
      <c r="H82" s="18"/>
      <c r="I82" s="18">
        <v>2</v>
      </c>
      <c r="J82" s="18">
        <v>12</v>
      </c>
      <c r="K82" s="18"/>
      <c r="L82" s="18"/>
      <c r="M82" s="18"/>
      <c r="N82" s="18">
        <v>12</v>
      </c>
      <c r="O82" s="18">
        <v>10</v>
      </c>
      <c r="P82" s="18"/>
      <c r="Q82" s="18"/>
      <c r="R82" s="18"/>
      <c r="S82" s="18"/>
      <c r="T82" s="18"/>
      <c r="U82" s="18"/>
      <c r="V82" s="18"/>
      <c r="W82" s="28"/>
    </row>
    <row r="83" spans="1:23" s="12" customFormat="1" ht="15">
      <c r="A83" s="41">
        <f t="shared" si="1"/>
        <v>70</v>
      </c>
      <c r="B83" s="17" t="s">
        <v>217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28"/>
    </row>
    <row r="84" spans="1:23" s="12" customFormat="1" ht="15">
      <c r="A84" s="41">
        <f t="shared" si="1"/>
        <v>71</v>
      </c>
      <c r="B84" s="17" t="s">
        <v>218</v>
      </c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28"/>
    </row>
    <row r="85" spans="1:23" s="12" customFormat="1" ht="15">
      <c r="A85" s="41">
        <f t="shared" si="1"/>
        <v>72</v>
      </c>
      <c r="B85" s="17" t="s">
        <v>219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28"/>
    </row>
    <row r="86" spans="1:23" s="12" customFormat="1" ht="15">
      <c r="A86" s="41">
        <f t="shared" si="1"/>
        <v>73</v>
      </c>
      <c r="B86" s="35" t="s">
        <v>223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28"/>
    </row>
    <row r="87" spans="1:23" ht="15">
      <c r="A87" s="41">
        <f t="shared" si="1"/>
        <v>74</v>
      </c>
      <c r="B87" s="35" t="s">
        <v>224</v>
      </c>
      <c r="C87" s="1">
        <v>2</v>
      </c>
      <c r="D87" s="5"/>
      <c r="E87" s="5">
        <v>10</v>
      </c>
      <c r="F87" s="5">
        <v>72</v>
      </c>
      <c r="G87" s="5"/>
      <c r="H87" s="5">
        <v>10</v>
      </c>
      <c r="I87" s="5">
        <v>8</v>
      </c>
      <c r="J87" s="5">
        <v>26</v>
      </c>
      <c r="K87" s="5">
        <v>2</v>
      </c>
      <c r="L87" s="5">
        <v>10</v>
      </c>
      <c r="M87" s="5">
        <v>1</v>
      </c>
      <c r="N87" s="5">
        <v>26</v>
      </c>
      <c r="O87" s="1">
        <v>20</v>
      </c>
      <c r="P87" s="5">
        <v>20</v>
      </c>
      <c r="Q87" s="5"/>
      <c r="R87" s="5"/>
      <c r="S87" s="5"/>
      <c r="T87" s="5"/>
      <c r="U87" s="5"/>
      <c r="V87" s="5"/>
      <c r="W87" s="5"/>
    </row>
    <row r="88" spans="1:23" ht="15">
      <c r="A88" s="41">
        <f t="shared" si="1"/>
        <v>75</v>
      </c>
      <c r="B88" s="17" t="s">
        <v>155</v>
      </c>
      <c r="C88" s="1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1"/>
      <c r="P88" s="5"/>
      <c r="Q88" s="5"/>
      <c r="R88" s="5"/>
      <c r="S88" s="5"/>
      <c r="T88" s="5"/>
      <c r="U88" s="5"/>
      <c r="V88" s="5"/>
      <c r="W88" s="5"/>
    </row>
    <row r="89" spans="1:23" ht="15">
      <c r="A89" s="41">
        <f t="shared" si="1"/>
        <v>76</v>
      </c>
      <c r="B89" s="17" t="s">
        <v>156</v>
      </c>
      <c r="C89" s="1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1"/>
      <c r="P89" s="5"/>
      <c r="Q89" s="5"/>
      <c r="R89" s="5"/>
      <c r="S89" s="5"/>
      <c r="T89" s="5"/>
      <c r="U89" s="5"/>
      <c r="V89" s="5"/>
      <c r="W89" s="5"/>
    </row>
    <row r="90" spans="1:23" ht="15">
      <c r="A90" s="41">
        <f t="shared" si="1"/>
        <v>77</v>
      </c>
      <c r="B90" s="23" t="s">
        <v>117</v>
      </c>
      <c r="C90" s="1"/>
      <c r="D90" s="5"/>
      <c r="E90" s="5"/>
      <c r="F90" s="5">
        <v>2</v>
      </c>
      <c r="G90" s="5"/>
      <c r="H90" s="5"/>
      <c r="I90" s="5"/>
      <c r="J90" s="5"/>
      <c r="K90" s="5"/>
      <c r="L90" s="5"/>
      <c r="M90" s="5"/>
      <c r="N90" s="5">
        <v>3</v>
      </c>
      <c r="O90" s="1"/>
      <c r="P90" s="5"/>
      <c r="Q90" s="5"/>
      <c r="R90" s="5"/>
      <c r="S90" s="5"/>
      <c r="T90" s="5"/>
      <c r="U90" s="5"/>
      <c r="V90" s="5"/>
      <c r="W90" s="5"/>
    </row>
    <row r="91" spans="1:23" ht="15">
      <c r="A91" s="41">
        <f t="shared" si="1"/>
        <v>78</v>
      </c>
      <c r="B91" s="23" t="s">
        <v>118</v>
      </c>
      <c r="C91" s="1"/>
      <c r="D91" s="5"/>
      <c r="E91" s="5"/>
      <c r="F91" s="5">
        <v>2</v>
      </c>
      <c r="G91" s="5"/>
      <c r="H91" s="5"/>
      <c r="I91" s="5"/>
      <c r="J91" s="5"/>
      <c r="K91" s="5"/>
      <c r="L91" s="5"/>
      <c r="M91" s="5"/>
      <c r="N91" s="5">
        <v>3</v>
      </c>
      <c r="O91" s="1"/>
      <c r="P91" s="5"/>
      <c r="Q91" s="5"/>
      <c r="R91" s="5"/>
      <c r="S91" s="5"/>
      <c r="T91" s="5"/>
      <c r="U91" s="5"/>
      <c r="V91" s="5"/>
      <c r="W91" s="5"/>
    </row>
    <row r="92" spans="1:23" ht="15">
      <c r="A92" s="41">
        <f t="shared" si="1"/>
        <v>79</v>
      </c>
      <c r="B92" s="23" t="s">
        <v>47</v>
      </c>
      <c r="C92" s="1"/>
      <c r="D92" s="5"/>
      <c r="E92" s="5"/>
      <c r="F92" s="5">
        <v>2</v>
      </c>
      <c r="G92" s="5"/>
      <c r="H92" s="5"/>
      <c r="I92" s="5"/>
      <c r="J92" s="5"/>
      <c r="K92" s="5"/>
      <c r="L92" s="5"/>
      <c r="M92" s="5"/>
      <c r="N92" s="5">
        <v>1</v>
      </c>
      <c r="O92" s="1"/>
      <c r="P92" s="5"/>
      <c r="Q92" s="5"/>
      <c r="R92" s="5"/>
      <c r="S92" s="5"/>
      <c r="T92" s="5"/>
      <c r="U92" s="5"/>
      <c r="V92" s="5"/>
      <c r="W92" s="5"/>
    </row>
    <row r="93" spans="1:23" ht="15">
      <c r="A93" s="41">
        <f t="shared" si="1"/>
        <v>80</v>
      </c>
      <c r="B93" s="23" t="s">
        <v>48</v>
      </c>
      <c r="C93" s="1"/>
      <c r="D93" s="5"/>
      <c r="E93" s="5"/>
      <c r="F93" s="5">
        <v>2</v>
      </c>
      <c r="G93" s="5"/>
      <c r="H93" s="5"/>
      <c r="I93" s="5"/>
      <c r="J93" s="5"/>
      <c r="K93" s="5"/>
      <c r="L93" s="5"/>
      <c r="M93" s="5"/>
      <c r="N93" s="5">
        <v>1</v>
      </c>
      <c r="O93" s="1"/>
      <c r="P93" s="5"/>
      <c r="Q93" s="5"/>
      <c r="R93" s="5"/>
      <c r="S93" s="5"/>
      <c r="T93" s="5"/>
      <c r="U93" s="5"/>
      <c r="V93" s="5"/>
      <c r="W93" s="5"/>
    </row>
    <row r="94" spans="1:23" ht="15">
      <c r="A94" s="41">
        <f t="shared" si="1"/>
        <v>81</v>
      </c>
      <c r="B94" s="23" t="s">
        <v>159</v>
      </c>
      <c r="C94" s="1"/>
      <c r="D94" s="5"/>
      <c r="E94" s="5">
        <v>2</v>
      </c>
      <c r="F94" s="5">
        <v>35</v>
      </c>
      <c r="G94" s="5"/>
      <c r="H94" s="5"/>
      <c r="I94" s="5"/>
      <c r="J94" s="5"/>
      <c r="K94" s="5"/>
      <c r="L94" s="5"/>
      <c r="M94" s="5"/>
      <c r="N94" s="5">
        <v>7</v>
      </c>
      <c r="O94" s="1"/>
      <c r="P94" s="5"/>
      <c r="Q94" s="5"/>
      <c r="R94" s="5"/>
      <c r="S94" s="5"/>
      <c r="T94" s="5"/>
      <c r="U94" s="5"/>
      <c r="V94" s="5"/>
      <c r="W94" s="5"/>
    </row>
    <row r="95" spans="1:23" ht="15">
      <c r="A95" s="41">
        <f t="shared" si="1"/>
        <v>82</v>
      </c>
      <c r="B95" s="23" t="s">
        <v>23</v>
      </c>
      <c r="C95" s="1"/>
      <c r="D95" s="5"/>
      <c r="E95" s="5">
        <v>2</v>
      </c>
      <c r="F95" s="5">
        <v>35</v>
      </c>
      <c r="G95" s="5"/>
      <c r="H95" s="5"/>
      <c r="I95" s="5"/>
      <c r="J95" s="5"/>
      <c r="K95" s="5"/>
      <c r="L95" s="5"/>
      <c r="M95" s="5"/>
      <c r="N95" s="5">
        <v>7</v>
      </c>
      <c r="O95" s="1"/>
      <c r="P95" s="5"/>
      <c r="Q95" s="5"/>
      <c r="R95" s="5"/>
      <c r="S95" s="5"/>
      <c r="T95" s="5"/>
      <c r="U95" s="5"/>
      <c r="V95" s="5"/>
      <c r="W95" s="5"/>
    </row>
    <row r="96" spans="1:23" ht="15">
      <c r="A96" s="41">
        <f t="shared" si="1"/>
        <v>83</v>
      </c>
      <c r="B96" s="23" t="s">
        <v>160</v>
      </c>
      <c r="C96" s="5"/>
      <c r="D96" s="1"/>
      <c r="E96" s="1"/>
      <c r="F96" s="1">
        <v>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>
      <c r="A97" s="41">
        <f t="shared" si="1"/>
        <v>84</v>
      </c>
      <c r="B97" s="23" t="s">
        <v>161</v>
      </c>
      <c r="C97" s="5"/>
      <c r="D97" s="1"/>
      <c r="E97" s="1"/>
      <c r="F97" s="1">
        <v>2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>
      <c r="A98" s="41">
        <f t="shared" si="1"/>
        <v>85</v>
      </c>
      <c r="B98" s="23" t="s">
        <v>162</v>
      </c>
      <c r="C98" s="5"/>
      <c r="D98" s="1"/>
      <c r="E98" s="1">
        <v>2</v>
      </c>
      <c r="F98" s="1">
        <v>2</v>
      </c>
      <c r="G98" s="5"/>
      <c r="H98" s="5"/>
      <c r="I98" s="5"/>
      <c r="J98" s="5"/>
      <c r="K98" s="5"/>
      <c r="L98" s="5"/>
      <c r="M98" s="5"/>
      <c r="N98" s="5">
        <v>1</v>
      </c>
      <c r="O98" s="5"/>
      <c r="P98" s="5"/>
      <c r="Q98" s="5"/>
      <c r="R98" s="5"/>
      <c r="S98" s="5"/>
      <c r="T98" s="5"/>
      <c r="U98" s="5"/>
      <c r="V98" s="5"/>
      <c r="W98" s="5"/>
    </row>
    <row r="99" spans="1:23" ht="15">
      <c r="A99" s="41">
        <f t="shared" si="1"/>
        <v>86</v>
      </c>
      <c r="B99" s="23" t="s">
        <v>85</v>
      </c>
      <c r="C99" s="5"/>
      <c r="D99" s="1"/>
      <c r="E99" s="1">
        <v>2</v>
      </c>
      <c r="F99" s="1">
        <v>2</v>
      </c>
      <c r="G99" s="5"/>
      <c r="H99" s="5"/>
      <c r="I99" s="5"/>
      <c r="J99" s="5"/>
      <c r="K99" s="5"/>
      <c r="L99" s="5"/>
      <c r="M99" s="5"/>
      <c r="N99" s="5">
        <v>7</v>
      </c>
      <c r="O99" s="5"/>
      <c r="P99" s="5"/>
      <c r="Q99" s="5"/>
      <c r="R99" s="5"/>
      <c r="S99" s="5"/>
      <c r="T99" s="5"/>
      <c r="U99" s="5"/>
      <c r="V99" s="5"/>
      <c r="W99" s="5"/>
    </row>
    <row r="100" spans="1:23" ht="15">
      <c r="A100" s="41">
        <f t="shared" si="1"/>
        <v>87</v>
      </c>
      <c r="B100" s="23" t="s">
        <v>163</v>
      </c>
      <c r="C100" s="5"/>
      <c r="D100" s="1"/>
      <c r="E100" s="1">
        <v>2</v>
      </c>
      <c r="F100" s="1">
        <v>2</v>
      </c>
      <c r="G100" s="5"/>
      <c r="H100" s="5"/>
      <c r="I100" s="5"/>
      <c r="J100" s="5"/>
      <c r="K100" s="5"/>
      <c r="L100" s="5"/>
      <c r="M100" s="5"/>
      <c r="N100" s="5">
        <v>1</v>
      </c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>
      <c r="A101" s="41">
        <f t="shared" si="1"/>
        <v>88</v>
      </c>
      <c r="B101" s="23" t="s">
        <v>86</v>
      </c>
      <c r="C101" s="5"/>
      <c r="D101" s="1"/>
      <c r="E101" s="1">
        <v>2</v>
      </c>
      <c r="F101" s="1">
        <v>2</v>
      </c>
      <c r="G101" s="5"/>
      <c r="H101" s="5"/>
      <c r="I101" s="5"/>
      <c r="J101" s="5"/>
      <c r="K101" s="5"/>
      <c r="L101" s="5"/>
      <c r="M101" s="5"/>
      <c r="N101" s="5">
        <v>1</v>
      </c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>
      <c r="A102" s="41">
        <f t="shared" si="1"/>
        <v>89</v>
      </c>
      <c r="B102" s="23" t="s">
        <v>164</v>
      </c>
      <c r="C102" s="5"/>
      <c r="D102" s="1"/>
      <c r="E102" s="1">
        <v>2</v>
      </c>
      <c r="F102" s="1">
        <v>2</v>
      </c>
      <c r="G102" s="5"/>
      <c r="H102" s="5"/>
      <c r="I102" s="5"/>
      <c r="J102" s="5"/>
      <c r="K102" s="5"/>
      <c r="L102" s="5"/>
      <c r="M102" s="5"/>
      <c r="N102" s="5">
        <v>1</v>
      </c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>
      <c r="A103" s="41">
        <f t="shared" si="1"/>
        <v>90</v>
      </c>
      <c r="B103" s="23" t="s">
        <v>165</v>
      </c>
      <c r="C103" s="5"/>
      <c r="D103" s="1"/>
      <c r="E103" s="1"/>
      <c r="F103" s="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>
      <c r="A104" s="41">
        <f t="shared" si="1"/>
        <v>91</v>
      </c>
      <c r="B104" s="1" t="s">
        <v>83</v>
      </c>
      <c r="C104" s="5"/>
      <c r="D104" s="1"/>
      <c r="E104" s="1"/>
      <c r="F104" s="1"/>
      <c r="G104" s="5"/>
      <c r="H104" s="5"/>
      <c r="I104" s="5"/>
      <c r="J104" s="5"/>
      <c r="K104" s="5"/>
      <c r="L104" s="5"/>
      <c r="M104" s="5"/>
      <c r="N104" s="5"/>
      <c r="O104" s="5">
        <v>3</v>
      </c>
      <c r="P104" s="5"/>
      <c r="Q104" s="5"/>
      <c r="R104" s="5"/>
      <c r="S104" s="5"/>
      <c r="T104" s="5"/>
      <c r="U104" s="5"/>
      <c r="V104" s="5"/>
      <c r="W104" s="5"/>
    </row>
    <row r="105" spans="1:23" ht="15">
      <c r="A105" s="41">
        <f t="shared" si="1"/>
        <v>92</v>
      </c>
      <c r="B105" s="1" t="s">
        <v>95</v>
      </c>
      <c r="C105" s="5"/>
      <c r="D105" s="1"/>
      <c r="E105" s="1"/>
      <c r="F105" s="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>
      <c r="A106" s="41">
        <f t="shared" si="1"/>
        <v>93</v>
      </c>
      <c r="B106" s="1" t="s">
        <v>98</v>
      </c>
      <c r="C106" s="5"/>
      <c r="D106" s="1"/>
      <c r="E106" s="1"/>
      <c r="F106" s="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>
      <c r="A107" s="41">
        <f t="shared" si="1"/>
        <v>94</v>
      </c>
      <c r="B107" s="1" t="s">
        <v>187</v>
      </c>
      <c r="C107" s="5"/>
      <c r="D107" s="1"/>
      <c r="E107" s="1"/>
      <c r="F107" s="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 s="41">
        <f t="shared" si="1"/>
        <v>95</v>
      </c>
      <c r="B108" s="1" t="s">
        <v>188</v>
      </c>
      <c r="C108" s="5"/>
      <c r="D108" s="1"/>
      <c r="E108" s="1"/>
      <c r="F108" s="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>
      <c r="A109" s="41">
        <f t="shared" si="1"/>
        <v>96</v>
      </c>
      <c r="B109" s="1" t="s">
        <v>189</v>
      </c>
      <c r="C109" s="5"/>
      <c r="D109" s="1"/>
      <c r="E109" s="1"/>
      <c r="F109" s="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>
      <c r="A110" s="41">
        <f t="shared" si="1"/>
        <v>97</v>
      </c>
      <c r="B110" s="1" t="s">
        <v>190</v>
      </c>
      <c r="C110" s="5"/>
      <c r="D110" s="1"/>
      <c r="E110" s="1"/>
      <c r="F110" s="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>
      <c r="A111" s="41">
        <f t="shared" si="1"/>
        <v>98</v>
      </c>
      <c r="B111" s="1" t="s">
        <v>191</v>
      </c>
      <c r="C111" s="5"/>
      <c r="D111" s="1"/>
      <c r="E111" s="1"/>
      <c r="F111" s="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>
      <c r="A112" s="41">
        <f t="shared" si="1"/>
        <v>99</v>
      </c>
      <c r="B112" s="1" t="s">
        <v>97</v>
      </c>
      <c r="C112" s="5"/>
      <c r="D112" s="1"/>
      <c r="E112" s="1"/>
      <c r="F112" s="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 s="41">
        <f t="shared" si="1"/>
        <v>100</v>
      </c>
      <c r="B113" s="1" t="s">
        <v>188</v>
      </c>
      <c r="C113" s="5"/>
      <c r="D113" s="1"/>
      <c r="E113" s="1"/>
      <c r="F113" s="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>
      <c r="A114" s="41">
        <f t="shared" si="1"/>
        <v>101</v>
      </c>
      <c r="B114" s="1" t="s">
        <v>193</v>
      </c>
      <c r="C114" s="5"/>
      <c r="D114" s="1"/>
      <c r="E114" s="1"/>
      <c r="F114" s="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41">
        <f t="shared" si="1"/>
        <v>102</v>
      </c>
      <c r="B115" s="1" t="s">
        <v>10</v>
      </c>
      <c r="C115" s="5"/>
      <c r="D115" s="1"/>
      <c r="E115" s="1"/>
      <c r="F115" s="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 s="41">
        <f t="shared" si="1"/>
        <v>103</v>
      </c>
      <c r="B116" s="1" t="s">
        <v>119</v>
      </c>
      <c r="C116" s="1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>
        <v>3</v>
      </c>
      <c r="O116" s="1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1">
        <f t="shared" si="1"/>
        <v>104</v>
      </c>
      <c r="B117" s="1" t="s">
        <v>44</v>
      </c>
      <c r="C117" s="1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>
        <v>9</v>
      </c>
      <c r="O117" s="1"/>
      <c r="P117" s="5"/>
      <c r="Q117" s="5"/>
      <c r="R117" s="5"/>
      <c r="S117" s="5"/>
      <c r="T117" s="5"/>
      <c r="U117" s="5"/>
      <c r="V117" s="5"/>
      <c r="W117" s="5"/>
    </row>
    <row r="118" spans="1:23" ht="15">
      <c r="A118" s="41">
        <f t="shared" si="1"/>
        <v>105</v>
      </c>
      <c r="B118" s="1" t="s">
        <v>45</v>
      </c>
      <c r="C118" s="1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>
        <v>9</v>
      </c>
      <c r="O118" s="1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41">
        <f t="shared" si="1"/>
        <v>106</v>
      </c>
      <c r="B119" s="1" t="s">
        <v>46</v>
      </c>
      <c r="C119" s="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>
        <v>6</v>
      </c>
      <c r="O119" s="1"/>
      <c r="P119" s="5"/>
      <c r="Q119" s="5"/>
      <c r="R119" s="5"/>
      <c r="S119" s="5"/>
      <c r="T119" s="5"/>
      <c r="U119" s="5"/>
      <c r="V119" s="5"/>
      <c r="W119" s="5"/>
    </row>
    <row r="120" spans="1:23" ht="15">
      <c r="A120" s="41">
        <f t="shared" si="1"/>
        <v>107</v>
      </c>
      <c r="B120" s="1" t="s">
        <v>166</v>
      </c>
      <c r="C120" s="1"/>
      <c r="D120" s="5"/>
      <c r="E120" s="5">
        <v>2</v>
      </c>
      <c r="F120" s="5"/>
      <c r="G120" s="5"/>
      <c r="H120" s="5"/>
      <c r="I120" s="5"/>
      <c r="J120" s="5"/>
      <c r="K120" s="5"/>
      <c r="L120" s="5"/>
      <c r="M120" s="5">
        <v>1</v>
      </c>
      <c r="N120" s="5">
        <v>6</v>
      </c>
      <c r="O120" s="1"/>
      <c r="P120" s="5"/>
      <c r="Q120" s="5"/>
      <c r="R120" s="5"/>
      <c r="S120" s="5"/>
      <c r="T120" s="5"/>
      <c r="U120" s="5"/>
      <c r="V120" s="5"/>
      <c r="W120" s="5"/>
    </row>
    <row r="121" spans="1:23" ht="15">
      <c r="A121" s="41">
        <f t="shared" si="1"/>
        <v>108</v>
      </c>
      <c r="B121" s="1" t="s">
        <v>167</v>
      </c>
      <c r="C121" s="1">
        <v>2</v>
      </c>
      <c r="D121" s="5"/>
      <c r="E121" s="5">
        <v>2</v>
      </c>
      <c r="F121" s="5"/>
      <c r="G121" s="5"/>
      <c r="H121" s="5"/>
      <c r="I121" s="5"/>
      <c r="J121" s="5"/>
      <c r="K121" s="5"/>
      <c r="L121" s="5"/>
      <c r="M121" s="5">
        <v>3</v>
      </c>
      <c r="N121" s="5">
        <v>6</v>
      </c>
      <c r="O121" s="1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41">
        <f t="shared" si="1"/>
        <v>109</v>
      </c>
      <c r="B122" s="1" t="s">
        <v>49</v>
      </c>
      <c r="C122" s="1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>
        <v>3</v>
      </c>
      <c r="O122" s="1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41">
        <f t="shared" si="1"/>
        <v>110</v>
      </c>
      <c r="B123" s="1" t="s">
        <v>50</v>
      </c>
      <c r="C123" s="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>
        <v>3</v>
      </c>
      <c r="O123" s="1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1">
        <f t="shared" si="1"/>
        <v>111</v>
      </c>
      <c r="B124" s="1" t="s">
        <v>51</v>
      </c>
      <c r="C124" s="1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>
        <v>3</v>
      </c>
      <c r="O124" s="1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41">
        <f t="shared" si="1"/>
        <v>112</v>
      </c>
      <c r="B125" s="1" t="s">
        <v>90</v>
      </c>
      <c r="C125" s="1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v>6</v>
      </c>
      <c r="O125" s="1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41">
        <f t="shared" si="1"/>
        <v>113</v>
      </c>
      <c r="B126" s="1" t="s">
        <v>84</v>
      </c>
      <c r="C126" s="1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>
        <v>6</v>
      </c>
      <c r="O126" s="1"/>
      <c r="P126" s="5"/>
      <c r="Q126" s="5"/>
      <c r="R126" s="5"/>
      <c r="S126" s="5"/>
      <c r="T126" s="5"/>
      <c r="U126" s="5"/>
      <c r="V126" s="5"/>
      <c r="W126" s="5"/>
    </row>
    <row r="127" spans="1:23" ht="15">
      <c r="A127" s="41">
        <f t="shared" si="1"/>
        <v>114</v>
      </c>
      <c r="B127" s="1" t="s">
        <v>52</v>
      </c>
      <c r="C127" s="1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>
        <v>6</v>
      </c>
      <c r="O127" s="1"/>
      <c r="P127" s="5"/>
      <c r="Q127" s="5"/>
      <c r="R127" s="5"/>
      <c r="S127" s="5"/>
      <c r="T127" s="5"/>
      <c r="U127" s="5"/>
      <c r="V127" s="5"/>
      <c r="W127" s="5"/>
    </row>
    <row r="128" spans="1:23" ht="15">
      <c r="A128" s="41">
        <f t="shared" si="1"/>
        <v>115</v>
      </c>
      <c r="B128" s="1" t="s">
        <v>11</v>
      </c>
      <c r="C128" s="1"/>
      <c r="D128" s="5"/>
      <c r="E128" s="5"/>
      <c r="F128" s="5"/>
      <c r="G128" s="5"/>
      <c r="H128" s="5"/>
      <c r="I128" s="5"/>
      <c r="J128" s="5"/>
      <c r="K128" s="5"/>
      <c r="L128" s="5"/>
      <c r="M128" s="5">
        <v>1</v>
      </c>
      <c r="N128" s="5">
        <v>6</v>
      </c>
      <c r="O128" s="1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41">
        <f t="shared" si="1"/>
        <v>116</v>
      </c>
      <c r="B129" s="1" t="s">
        <v>120</v>
      </c>
      <c r="C129" s="1"/>
      <c r="D129" s="5"/>
      <c r="E129" s="5"/>
      <c r="F129" s="5"/>
      <c r="G129" s="5"/>
      <c r="H129" s="5"/>
      <c r="I129" s="5"/>
      <c r="J129" s="5"/>
      <c r="K129" s="5"/>
      <c r="L129" s="5"/>
      <c r="M129" s="5">
        <v>1</v>
      </c>
      <c r="N129" s="5">
        <v>6</v>
      </c>
      <c r="O129" s="1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1">
        <f t="shared" si="1"/>
        <v>117</v>
      </c>
      <c r="B130" s="1" t="s">
        <v>53</v>
      </c>
      <c r="C130" s="1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>
        <v>6</v>
      </c>
      <c r="O130" s="1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41">
        <f t="shared" si="1"/>
        <v>118</v>
      </c>
      <c r="B131" s="1" t="s">
        <v>91</v>
      </c>
      <c r="C131" s="1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>
        <v>6</v>
      </c>
      <c r="O131" s="1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1">
        <f t="shared" si="1"/>
        <v>119</v>
      </c>
      <c r="B132" s="1" t="s">
        <v>121</v>
      </c>
      <c r="C132" s="1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>
        <v>6</v>
      </c>
      <c r="O132" s="1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41">
        <f t="shared" si="1"/>
        <v>120</v>
      </c>
      <c r="B133" s="1" t="s">
        <v>168</v>
      </c>
      <c r="C133" s="1"/>
      <c r="D133" s="5"/>
      <c r="E133" s="5">
        <v>1</v>
      </c>
      <c r="F133" s="5"/>
      <c r="G133" s="5"/>
      <c r="H133" s="5"/>
      <c r="I133" s="5"/>
      <c r="J133" s="5"/>
      <c r="K133" s="5"/>
      <c r="L133" s="5"/>
      <c r="M133" s="5"/>
      <c r="N133" s="5"/>
      <c r="O133" s="1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1">
        <f t="shared" si="1"/>
        <v>121</v>
      </c>
      <c r="B134" s="1" t="s">
        <v>93</v>
      </c>
      <c r="C134" s="1"/>
      <c r="D134" s="5"/>
      <c r="E134" s="5">
        <v>2</v>
      </c>
      <c r="F134" s="5"/>
      <c r="G134" s="5"/>
      <c r="H134" s="5"/>
      <c r="I134" s="5"/>
      <c r="J134" s="5"/>
      <c r="K134" s="5"/>
      <c r="L134" s="5"/>
      <c r="M134" s="5"/>
      <c r="N134" s="5"/>
      <c r="O134" s="1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41">
        <f t="shared" si="1"/>
        <v>122</v>
      </c>
      <c r="B135" s="1" t="s">
        <v>74</v>
      </c>
      <c r="C135" s="1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1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41">
        <f t="shared" si="1"/>
        <v>123</v>
      </c>
      <c r="B136" s="1" t="s">
        <v>122</v>
      </c>
      <c r="C136" s="1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"/>
      <c r="P136" s="5"/>
      <c r="Q136" s="5"/>
      <c r="R136" s="5"/>
      <c r="S136" s="5"/>
      <c r="T136" s="5"/>
      <c r="U136" s="5"/>
      <c r="V136" s="5"/>
      <c r="W136" s="5"/>
    </row>
    <row r="137" spans="1:23" ht="15">
      <c r="A137" s="41">
        <f t="shared" si="1"/>
        <v>124</v>
      </c>
      <c r="B137" s="1" t="s">
        <v>169</v>
      </c>
      <c r="C137" s="1"/>
      <c r="D137" s="5"/>
      <c r="E137" s="5">
        <v>1</v>
      </c>
      <c r="F137" s="5"/>
      <c r="G137" s="5"/>
      <c r="H137" s="5"/>
      <c r="I137" s="5"/>
      <c r="J137" s="5"/>
      <c r="K137" s="5"/>
      <c r="L137" s="5"/>
      <c r="M137" s="5"/>
      <c r="N137" s="5"/>
      <c r="O137" s="1"/>
      <c r="P137" s="5"/>
      <c r="Q137" s="5"/>
      <c r="R137" s="5"/>
      <c r="S137" s="5"/>
      <c r="T137" s="5"/>
      <c r="U137" s="5"/>
      <c r="V137" s="5"/>
      <c r="W137" s="5"/>
    </row>
    <row r="138" spans="1:23" ht="15">
      <c r="A138" s="41">
        <f t="shared" si="1"/>
        <v>125</v>
      </c>
      <c r="B138" s="1" t="s">
        <v>170</v>
      </c>
      <c r="C138" s="1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1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41">
        <f t="shared" si="1"/>
        <v>126</v>
      </c>
      <c r="B139" s="1" t="s">
        <v>171</v>
      </c>
      <c r="C139" s="1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1">
        <f t="shared" si="1"/>
        <v>127</v>
      </c>
      <c r="B140" s="1" t="s">
        <v>9</v>
      </c>
      <c r="C140" s="5"/>
      <c r="D140" s="1"/>
      <c r="E140" s="1"/>
      <c r="F140" s="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>
      <c r="A141" s="41">
        <f t="shared" si="1"/>
        <v>128</v>
      </c>
      <c r="B141" s="1" t="s">
        <v>87</v>
      </c>
      <c r="C141" s="1"/>
      <c r="D141" s="5"/>
      <c r="E141" s="5">
        <v>4</v>
      </c>
      <c r="F141" s="5"/>
      <c r="G141" s="5"/>
      <c r="H141" s="5"/>
      <c r="I141" s="5"/>
      <c r="J141" s="5"/>
      <c r="K141" s="5"/>
      <c r="L141" s="5"/>
      <c r="M141" s="5"/>
      <c r="N141" s="5"/>
      <c r="O141" s="1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41">
        <f t="shared" si="1"/>
        <v>129</v>
      </c>
      <c r="B142" s="1" t="s">
        <v>214</v>
      </c>
      <c r="C142" s="1"/>
      <c r="D142" s="5"/>
      <c r="E142" s="5">
        <v>2</v>
      </c>
      <c r="F142" s="5"/>
      <c r="G142" s="5"/>
      <c r="H142" s="5"/>
      <c r="I142" s="5"/>
      <c r="J142" s="5"/>
      <c r="K142" s="5"/>
      <c r="L142" s="5"/>
      <c r="M142" s="5"/>
      <c r="N142" s="5"/>
      <c r="O142" s="1"/>
      <c r="P142" s="5"/>
      <c r="Q142" s="5"/>
      <c r="R142" s="5"/>
      <c r="S142" s="5"/>
      <c r="T142" s="5"/>
      <c r="U142" s="5"/>
      <c r="V142" s="5"/>
      <c r="W142" s="5"/>
    </row>
    <row r="143" spans="1:23" ht="15">
      <c r="A143" s="41">
        <f t="shared" si="1"/>
        <v>130</v>
      </c>
      <c r="B143" s="23" t="s">
        <v>42</v>
      </c>
      <c r="C143" s="5"/>
      <c r="D143" s="5"/>
      <c r="E143" s="5">
        <v>2</v>
      </c>
      <c r="F143" s="5"/>
      <c r="G143" s="5"/>
      <c r="H143" s="5"/>
      <c r="I143" s="5"/>
      <c r="J143" s="5"/>
      <c r="K143" s="1"/>
      <c r="L143" s="5"/>
      <c r="M143" s="5">
        <v>1</v>
      </c>
      <c r="N143" s="5">
        <v>9</v>
      </c>
      <c r="O143" s="5">
        <v>8</v>
      </c>
      <c r="P143" s="5"/>
      <c r="Q143" s="5"/>
      <c r="R143" s="5"/>
      <c r="S143" s="5"/>
      <c r="T143" s="5"/>
      <c r="U143" s="5"/>
      <c r="V143" s="5"/>
      <c r="W143" s="5"/>
    </row>
    <row r="144" spans="1:23" ht="15">
      <c r="A144" s="41">
        <f t="shared" si="1"/>
        <v>131</v>
      </c>
      <c r="B144" s="23" t="s">
        <v>7</v>
      </c>
      <c r="C144" s="5"/>
      <c r="D144" s="1"/>
      <c r="E144" s="1">
        <v>2</v>
      </c>
      <c r="F144" s="1"/>
      <c r="G144" s="5"/>
      <c r="H144" s="5"/>
      <c r="I144" s="5"/>
      <c r="J144" s="5"/>
      <c r="K144" s="5"/>
      <c r="L144" s="5"/>
      <c r="M144" s="5">
        <v>1</v>
      </c>
      <c r="N144" s="5">
        <v>6</v>
      </c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>
      <c r="A145" s="41">
        <f t="shared" si="1"/>
        <v>132</v>
      </c>
      <c r="B145" s="23" t="s">
        <v>198</v>
      </c>
      <c r="C145" s="5"/>
      <c r="D145" s="1"/>
      <c r="E145" s="1">
        <v>1</v>
      </c>
      <c r="F145" s="1"/>
      <c r="G145" s="5"/>
      <c r="H145" s="5"/>
      <c r="I145" s="5"/>
      <c r="J145" s="5"/>
      <c r="K145" s="5"/>
      <c r="L145" s="5"/>
      <c r="M145" s="5"/>
      <c r="N145" s="5">
        <v>4</v>
      </c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>
      <c r="A146" s="41">
        <f aca="true" t="shared" si="2" ref="A146:A193">A145+1</f>
        <v>133</v>
      </c>
      <c r="B146" s="23" t="s">
        <v>199</v>
      </c>
      <c r="C146" s="5"/>
      <c r="D146" s="1"/>
      <c r="E146" s="1">
        <v>2</v>
      </c>
      <c r="F146" s="1"/>
      <c r="G146" s="5"/>
      <c r="H146" s="5"/>
      <c r="I146" s="5"/>
      <c r="J146" s="5"/>
      <c r="K146" s="5"/>
      <c r="L146" s="5"/>
      <c r="M146" s="5"/>
      <c r="N146" s="5">
        <v>4</v>
      </c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>
      <c r="A147" s="41">
        <f t="shared" si="2"/>
        <v>134</v>
      </c>
      <c r="B147" s="23" t="s">
        <v>43</v>
      </c>
      <c r="C147" s="5"/>
      <c r="D147" s="5"/>
      <c r="E147" s="5"/>
      <c r="F147" s="5"/>
      <c r="G147" s="5"/>
      <c r="H147" s="5"/>
      <c r="I147" s="5"/>
      <c r="J147" s="5"/>
      <c r="K147" s="1"/>
      <c r="L147" s="5"/>
      <c r="M147" s="5">
        <v>2</v>
      </c>
      <c r="N147" s="5">
        <v>4</v>
      </c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>
      <c r="A148" s="41">
        <f t="shared" si="2"/>
        <v>135</v>
      </c>
      <c r="B148" s="23" t="s">
        <v>200</v>
      </c>
      <c r="C148" s="5"/>
      <c r="D148" s="5"/>
      <c r="E148" s="5">
        <v>2</v>
      </c>
      <c r="F148" s="5"/>
      <c r="G148" s="5"/>
      <c r="H148" s="5"/>
      <c r="I148" s="5"/>
      <c r="J148" s="5"/>
      <c r="K148" s="1"/>
      <c r="L148" s="5"/>
      <c r="M148" s="5"/>
      <c r="N148" s="5">
        <v>4</v>
      </c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>
      <c r="A149" s="41">
        <f t="shared" si="2"/>
        <v>136</v>
      </c>
      <c r="B149" s="23" t="s">
        <v>201</v>
      </c>
      <c r="C149" s="5"/>
      <c r="D149" s="5"/>
      <c r="E149" s="5"/>
      <c r="F149" s="5"/>
      <c r="G149" s="5"/>
      <c r="H149" s="5"/>
      <c r="I149" s="5"/>
      <c r="J149" s="5"/>
      <c r="K149" s="1"/>
      <c r="L149" s="5"/>
      <c r="M149" s="5"/>
      <c r="N149" s="5">
        <v>4</v>
      </c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>
      <c r="A150" s="41">
        <f t="shared" si="2"/>
        <v>137</v>
      </c>
      <c r="B150" s="23" t="s">
        <v>212</v>
      </c>
      <c r="C150" s="5"/>
      <c r="D150" s="5"/>
      <c r="E150" s="5">
        <v>2</v>
      </c>
      <c r="F150" s="5"/>
      <c r="G150" s="5"/>
      <c r="H150" s="5"/>
      <c r="I150" s="5"/>
      <c r="J150" s="5"/>
      <c r="K150" s="1"/>
      <c r="L150" s="5"/>
      <c r="M150" s="5"/>
      <c r="N150" s="5">
        <v>4</v>
      </c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>
      <c r="A151" s="41">
        <f t="shared" si="2"/>
        <v>138</v>
      </c>
      <c r="B151" s="23" t="s">
        <v>213</v>
      </c>
      <c r="C151" s="5"/>
      <c r="D151" s="5"/>
      <c r="E151" s="5">
        <v>2</v>
      </c>
      <c r="F151" s="5"/>
      <c r="G151" s="5"/>
      <c r="H151" s="5"/>
      <c r="I151" s="5"/>
      <c r="J151" s="5"/>
      <c r="K151" s="1"/>
      <c r="L151" s="5"/>
      <c r="M151" s="5"/>
      <c r="N151" s="5">
        <v>4</v>
      </c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>
      <c r="A152" s="41">
        <f t="shared" si="2"/>
        <v>139</v>
      </c>
      <c r="B152" s="17" t="s">
        <v>202</v>
      </c>
      <c r="C152" s="5"/>
      <c r="D152" s="5"/>
      <c r="E152" s="5"/>
      <c r="F152" s="5"/>
      <c r="G152" s="5"/>
      <c r="H152" s="5"/>
      <c r="I152" s="5"/>
      <c r="J152" s="5"/>
      <c r="K152" s="1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>
      <c r="A153" s="41">
        <f t="shared" si="2"/>
        <v>140</v>
      </c>
      <c r="B153" s="17" t="s">
        <v>203</v>
      </c>
      <c r="C153" s="5"/>
      <c r="D153" s="5"/>
      <c r="E153" s="5"/>
      <c r="F153" s="5"/>
      <c r="G153" s="5"/>
      <c r="H153" s="5"/>
      <c r="I153" s="5"/>
      <c r="J153" s="5"/>
      <c r="K153" s="1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>
      <c r="A154" s="41">
        <f t="shared" si="2"/>
        <v>141</v>
      </c>
      <c r="B154" s="17" t="s">
        <v>204</v>
      </c>
      <c r="C154" s="5"/>
      <c r="D154" s="5"/>
      <c r="E154" s="5"/>
      <c r="F154" s="5"/>
      <c r="G154" s="5"/>
      <c r="H154" s="5"/>
      <c r="I154" s="5"/>
      <c r="J154" s="5"/>
      <c r="K154" s="1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>
      <c r="A155" s="41">
        <f t="shared" si="2"/>
        <v>142</v>
      </c>
      <c r="B155" s="17" t="s">
        <v>205</v>
      </c>
      <c r="C155" s="5"/>
      <c r="D155" s="5"/>
      <c r="E155" s="5"/>
      <c r="F155" s="5"/>
      <c r="G155" s="5"/>
      <c r="H155" s="5"/>
      <c r="I155" s="5"/>
      <c r="J155" s="5"/>
      <c r="K155" s="1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>
      <c r="A156" s="41">
        <f t="shared" si="2"/>
        <v>143</v>
      </c>
      <c r="B156" s="17" t="s">
        <v>206</v>
      </c>
      <c r="C156" s="5"/>
      <c r="D156" s="5"/>
      <c r="E156" s="5"/>
      <c r="F156" s="5"/>
      <c r="G156" s="5"/>
      <c r="H156" s="5"/>
      <c r="I156" s="5"/>
      <c r="J156" s="5"/>
      <c r="K156" s="1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>
      <c r="A157" s="41">
        <f t="shared" si="2"/>
        <v>144</v>
      </c>
      <c r="B157" s="17" t="s">
        <v>207</v>
      </c>
      <c r="C157" s="5"/>
      <c r="D157" s="5"/>
      <c r="E157" s="5"/>
      <c r="F157" s="5"/>
      <c r="G157" s="5"/>
      <c r="H157" s="5"/>
      <c r="I157" s="5"/>
      <c r="J157" s="5"/>
      <c r="K157" s="1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>
      <c r="A158" s="41">
        <f t="shared" si="2"/>
        <v>145</v>
      </c>
      <c r="B158" s="17" t="s">
        <v>208</v>
      </c>
      <c r="C158" s="5"/>
      <c r="D158" s="5"/>
      <c r="E158" s="5"/>
      <c r="F158" s="5"/>
      <c r="G158" s="5"/>
      <c r="H158" s="5"/>
      <c r="I158" s="5"/>
      <c r="J158" s="5"/>
      <c r="K158" s="1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>
      <c r="A159" s="41">
        <f t="shared" si="2"/>
        <v>146</v>
      </c>
      <c r="B159" s="17" t="s">
        <v>209</v>
      </c>
      <c r="C159" s="5"/>
      <c r="D159" s="5"/>
      <c r="E159" s="5"/>
      <c r="F159" s="5"/>
      <c r="G159" s="5"/>
      <c r="H159" s="5"/>
      <c r="I159" s="5"/>
      <c r="J159" s="5"/>
      <c r="K159" s="1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>
      <c r="A160" s="41">
        <f t="shared" si="2"/>
        <v>147</v>
      </c>
      <c r="B160" s="17" t="s">
        <v>210</v>
      </c>
      <c r="C160" s="5"/>
      <c r="D160" s="5"/>
      <c r="E160" s="5"/>
      <c r="F160" s="5"/>
      <c r="G160" s="5"/>
      <c r="H160" s="5"/>
      <c r="I160" s="5"/>
      <c r="J160" s="5"/>
      <c r="K160" s="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26.25">
      <c r="A161" s="41">
        <f t="shared" si="2"/>
        <v>148</v>
      </c>
      <c r="B161" s="24" t="s">
        <v>211</v>
      </c>
      <c r="C161" s="5"/>
      <c r="D161" s="5"/>
      <c r="E161" s="5"/>
      <c r="F161" s="5"/>
      <c r="G161" s="5"/>
      <c r="H161" s="5"/>
      <c r="I161" s="5"/>
      <c r="J161" s="5"/>
      <c r="K161" s="1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>
      <c r="A162" s="41">
        <f t="shared" si="2"/>
        <v>149</v>
      </c>
      <c r="B162" s="17" t="s">
        <v>172</v>
      </c>
      <c r="C162" s="1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1"/>
      <c r="P162" s="5"/>
      <c r="Q162" s="5"/>
      <c r="R162" s="5"/>
      <c r="S162" s="5"/>
      <c r="T162" s="5"/>
      <c r="U162" s="5"/>
      <c r="V162" s="5"/>
      <c r="W162" s="5"/>
    </row>
    <row r="163" spans="1:23" ht="15">
      <c r="A163" s="41">
        <f t="shared" si="2"/>
        <v>150</v>
      </c>
      <c r="B163" s="17" t="s">
        <v>173</v>
      </c>
      <c r="C163" s="1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1"/>
      <c r="P163" s="5"/>
      <c r="Q163" s="5"/>
      <c r="R163" s="5"/>
      <c r="S163" s="5"/>
      <c r="T163" s="5"/>
      <c r="U163" s="5"/>
      <c r="V163" s="5"/>
      <c r="W163" s="5"/>
    </row>
    <row r="164" spans="1:23" ht="15">
      <c r="A164" s="41">
        <f t="shared" si="2"/>
        <v>151</v>
      </c>
      <c r="B164" s="17" t="s">
        <v>174</v>
      </c>
      <c r="C164" s="1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1"/>
      <c r="P164" s="5"/>
      <c r="Q164" s="5"/>
      <c r="R164" s="5"/>
      <c r="S164" s="5"/>
      <c r="T164" s="5"/>
      <c r="U164" s="5"/>
      <c r="V164" s="5"/>
      <c r="W164" s="5"/>
    </row>
    <row r="165" spans="1:23" ht="15">
      <c r="A165" s="41">
        <f t="shared" si="2"/>
        <v>152</v>
      </c>
      <c r="B165" s="17" t="s">
        <v>175</v>
      </c>
      <c r="C165" s="1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1"/>
      <c r="P165" s="5"/>
      <c r="Q165" s="5"/>
      <c r="R165" s="5"/>
      <c r="S165" s="5"/>
      <c r="T165" s="5"/>
      <c r="U165" s="5"/>
      <c r="V165" s="5"/>
      <c r="W165" s="5"/>
    </row>
    <row r="166" spans="1:23" ht="15">
      <c r="A166" s="41">
        <f t="shared" si="2"/>
        <v>153</v>
      </c>
      <c r="B166" s="17" t="s">
        <v>176</v>
      </c>
      <c r="C166" s="1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1"/>
      <c r="P166" s="5"/>
      <c r="Q166" s="5"/>
      <c r="R166" s="5"/>
      <c r="S166" s="5"/>
      <c r="T166" s="5"/>
      <c r="U166" s="5"/>
      <c r="V166" s="5"/>
      <c r="W166" s="5"/>
    </row>
    <row r="167" spans="1:23" ht="15">
      <c r="A167" s="41">
        <f t="shared" si="2"/>
        <v>154</v>
      </c>
      <c r="B167" s="17" t="s">
        <v>177</v>
      </c>
      <c r="C167" s="1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1"/>
      <c r="P167" s="5"/>
      <c r="Q167" s="5"/>
      <c r="R167" s="5"/>
      <c r="S167" s="5"/>
      <c r="T167" s="5"/>
      <c r="U167" s="5"/>
      <c r="V167" s="5"/>
      <c r="W167" s="5"/>
    </row>
    <row r="168" spans="1:23" ht="15">
      <c r="A168" s="41">
        <f t="shared" si="2"/>
        <v>155</v>
      </c>
      <c r="B168" s="17" t="s">
        <v>178</v>
      </c>
      <c r="C168" s="1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1"/>
      <c r="P168" s="5"/>
      <c r="Q168" s="5"/>
      <c r="R168" s="5"/>
      <c r="S168" s="5"/>
      <c r="T168" s="5"/>
      <c r="U168" s="5"/>
      <c r="V168" s="5"/>
      <c r="W168" s="5"/>
    </row>
    <row r="169" spans="1:23" ht="15">
      <c r="A169" s="41">
        <f t="shared" si="2"/>
        <v>156</v>
      </c>
      <c r="B169" s="17" t="s">
        <v>179</v>
      </c>
      <c r="C169" s="1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1"/>
      <c r="P169" s="5"/>
      <c r="Q169" s="5"/>
      <c r="R169" s="5"/>
      <c r="S169" s="5"/>
      <c r="T169" s="5"/>
      <c r="U169" s="5"/>
      <c r="V169" s="5"/>
      <c r="W169" s="5"/>
    </row>
    <row r="170" spans="1:23" ht="15">
      <c r="A170" s="41">
        <f t="shared" si="2"/>
        <v>157</v>
      </c>
      <c r="B170" s="17" t="s">
        <v>180</v>
      </c>
      <c r="C170" s="1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1"/>
      <c r="P170" s="5"/>
      <c r="Q170" s="5"/>
      <c r="R170" s="5"/>
      <c r="S170" s="5"/>
      <c r="T170" s="5"/>
      <c r="U170" s="5"/>
      <c r="V170" s="5"/>
      <c r="W170" s="5"/>
    </row>
    <row r="171" spans="1:23" ht="15">
      <c r="A171" s="41">
        <f t="shared" si="2"/>
        <v>158</v>
      </c>
      <c r="B171" s="17" t="s">
        <v>181</v>
      </c>
      <c r="C171" s="1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1"/>
      <c r="P171" s="5"/>
      <c r="Q171" s="5"/>
      <c r="R171" s="5"/>
      <c r="S171" s="5"/>
      <c r="T171" s="5"/>
      <c r="U171" s="5"/>
      <c r="V171" s="5"/>
      <c r="W171" s="5"/>
    </row>
    <row r="172" spans="1:23" ht="15">
      <c r="A172" s="41">
        <f t="shared" si="2"/>
        <v>159</v>
      </c>
      <c r="B172" s="17" t="s">
        <v>182</v>
      </c>
      <c r="C172" s="1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1"/>
      <c r="P172" s="5"/>
      <c r="Q172" s="5"/>
      <c r="R172" s="5"/>
      <c r="S172" s="5"/>
      <c r="T172" s="5"/>
      <c r="U172" s="5"/>
      <c r="V172" s="5"/>
      <c r="W172" s="5"/>
    </row>
    <row r="173" spans="1:23" ht="15">
      <c r="A173" s="41">
        <f t="shared" si="2"/>
        <v>160</v>
      </c>
      <c r="B173" s="17" t="s">
        <v>183</v>
      </c>
      <c r="C173" s="1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1"/>
      <c r="P173" s="5"/>
      <c r="Q173" s="5"/>
      <c r="R173" s="5"/>
      <c r="S173" s="5"/>
      <c r="T173" s="5"/>
      <c r="U173" s="5"/>
      <c r="V173" s="5"/>
      <c r="W173" s="5"/>
    </row>
    <row r="174" spans="1:23" ht="15">
      <c r="A174" s="41">
        <f t="shared" si="2"/>
        <v>161</v>
      </c>
      <c r="B174" s="17" t="s">
        <v>194</v>
      </c>
      <c r="C174" s="5"/>
      <c r="D174" s="1"/>
      <c r="E174" s="1"/>
      <c r="F174" s="1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>
      <c r="A175" s="41">
        <f t="shared" si="2"/>
        <v>162</v>
      </c>
      <c r="B175" s="17" t="s">
        <v>195</v>
      </c>
      <c r="C175" s="5"/>
      <c r="D175" s="1"/>
      <c r="E175" s="1"/>
      <c r="F175" s="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5">
      <c r="A176" s="41">
        <f t="shared" si="2"/>
        <v>163</v>
      </c>
      <c r="B176" s="21" t="s">
        <v>138</v>
      </c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28"/>
    </row>
    <row r="177" spans="1:23" s="12" customFormat="1" ht="15">
      <c r="A177" s="41">
        <f t="shared" si="2"/>
        <v>164</v>
      </c>
      <c r="B177" s="21" t="s">
        <v>139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28"/>
    </row>
    <row r="178" spans="1:23" s="12" customFormat="1" ht="15">
      <c r="A178" s="41">
        <f t="shared" si="2"/>
        <v>165</v>
      </c>
      <c r="B178" s="21" t="s">
        <v>140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28"/>
    </row>
    <row r="179" spans="1:23" s="12" customFormat="1" ht="15">
      <c r="A179" s="41">
        <f t="shared" si="2"/>
        <v>166</v>
      </c>
      <c r="B179" s="21" t="s">
        <v>141</v>
      </c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28"/>
    </row>
    <row r="180" spans="1:23" s="12" customFormat="1" ht="15">
      <c r="A180" s="41">
        <f t="shared" si="2"/>
        <v>167</v>
      </c>
      <c r="B180" s="21" t="s">
        <v>142</v>
      </c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28"/>
    </row>
    <row r="181" spans="1:23" s="12" customFormat="1" ht="15">
      <c r="A181" s="41">
        <f t="shared" si="2"/>
        <v>168</v>
      </c>
      <c r="B181" s="21" t="s">
        <v>143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28"/>
    </row>
    <row r="182" spans="1:23" s="12" customFormat="1" ht="15">
      <c r="A182" s="41">
        <f t="shared" si="2"/>
        <v>169</v>
      </c>
      <c r="B182" s="21" t="s">
        <v>144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28"/>
    </row>
    <row r="183" spans="1:23" s="12" customFormat="1" ht="15">
      <c r="A183" s="41">
        <f t="shared" si="2"/>
        <v>170</v>
      </c>
      <c r="B183" s="21" t="s">
        <v>145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28"/>
    </row>
    <row r="184" spans="1:23" s="12" customFormat="1" ht="15">
      <c r="A184" s="41">
        <f t="shared" si="2"/>
        <v>171</v>
      </c>
      <c r="B184" s="21" t="s">
        <v>146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28"/>
    </row>
    <row r="185" spans="1:23" s="12" customFormat="1" ht="15">
      <c r="A185" s="41">
        <f t="shared" si="2"/>
        <v>172</v>
      </c>
      <c r="B185" s="21" t="s">
        <v>147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28"/>
    </row>
    <row r="186" spans="1:23" s="12" customFormat="1" ht="15">
      <c r="A186" s="41">
        <f t="shared" si="2"/>
        <v>173</v>
      </c>
      <c r="B186" s="21" t="s">
        <v>148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28"/>
    </row>
    <row r="187" spans="1:23" s="12" customFormat="1" ht="15">
      <c r="A187" s="41">
        <f t="shared" si="2"/>
        <v>174</v>
      </c>
      <c r="B187" s="21" t="s">
        <v>149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28"/>
    </row>
    <row r="188" spans="1:23" s="12" customFormat="1" ht="15">
      <c r="A188" s="41">
        <f t="shared" si="2"/>
        <v>175</v>
      </c>
      <c r="B188" s="21" t="s">
        <v>150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28"/>
    </row>
    <row r="189" spans="1:23" s="12" customFormat="1" ht="15">
      <c r="A189" s="41">
        <f t="shared" si="2"/>
        <v>176</v>
      </c>
      <c r="B189" s="21" t="s">
        <v>151</v>
      </c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28"/>
    </row>
    <row r="190" spans="1:23" s="12" customFormat="1" ht="15">
      <c r="A190" s="41">
        <f t="shared" si="2"/>
        <v>177</v>
      </c>
      <c r="B190" s="21" t="s">
        <v>152</v>
      </c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28"/>
    </row>
    <row r="191" spans="1:23" s="12" customFormat="1" ht="15">
      <c r="A191" s="41">
        <f t="shared" si="2"/>
        <v>178</v>
      </c>
      <c r="B191" s="21" t="s">
        <v>153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28"/>
    </row>
    <row r="192" spans="1:23" ht="15">
      <c r="A192" s="41">
        <f t="shared" si="2"/>
        <v>179</v>
      </c>
      <c r="B192" s="17" t="s">
        <v>157</v>
      </c>
      <c r="C192" s="1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1"/>
      <c r="P192" s="5"/>
      <c r="Q192" s="5"/>
      <c r="R192" s="5"/>
      <c r="S192" s="5"/>
      <c r="T192" s="5"/>
      <c r="U192" s="5"/>
      <c r="V192" s="5"/>
      <c r="W192" s="5"/>
    </row>
    <row r="193" spans="1:23" ht="15">
      <c r="A193" s="41">
        <f t="shared" si="2"/>
        <v>180</v>
      </c>
      <c r="B193" s="17" t="s">
        <v>158</v>
      </c>
      <c r="C193" s="1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1"/>
      <c r="P193" s="5"/>
      <c r="Q193" s="5"/>
      <c r="R193" s="5"/>
      <c r="S193" s="5"/>
      <c r="T193" s="5"/>
      <c r="U193" s="5"/>
      <c r="V193" s="5"/>
      <c r="W193" s="5"/>
    </row>
    <row r="194" spans="1:23" s="7" customFormat="1" ht="15">
      <c r="A194" s="6"/>
      <c r="B194" s="36" t="s">
        <v>78</v>
      </c>
      <c r="C194" s="6">
        <f>SUM(C14:C193)</f>
        <v>28</v>
      </c>
      <c r="D194" s="6">
        <f>SUM(D14:D193)</f>
        <v>430</v>
      </c>
      <c r="E194" s="6">
        <f aca="true" t="shared" si="3" ref="E194:V194">SUM(E14:E193)</f>
        <v>335</v>
      </c>
      <c r="F194" s="6">
        <f t="shared" si="3"/>
        <v>5301</v>
      </c>
      <c r="G194" s="6">
        <f t="shared" si="3"/>
        <v>4</v>
      </c>
      <c r="H194" s="6">
        <f t="shared" si="3"/>
        <v>104</v>
      </c>
      <c r="I194" s="6">
        <f t="shared" si="3"/>
        <v>51</v>
      </c>
      <c r="J194" s="6">
        <f t="shared" si="3"/>
        <v>495</v>
      </c>
      <c r="K194" s="6">
        <f t="shared" si="3"/>
        <v>14</v>
      </c>
      <c r="L194" s="6">
        <f t="shared" si="3"/>
        <v>76</v>
      </c>
      <c r="M194" s="6">
        <f t="shared" si="3"/>
        <v>119</v>
      </c>
      <c r="N194" s="6">
        <f t="shared" si="3"/>
        <v>883</v>
      </c>
      <c r="O194" s="6">
        <f t="shared" si="3"/>
        <v>851</v>
      </c>
      <c r="P194" s="6">
        <f t="shared" si="3"/>
        <v>367</v>
      </c>
      <c r="Q194" s="6">
        <f t="shared" si="3"/>
        <v>292</v>
      </c>
      <c r="R194" s="6">
        <f t="shared" si="3"/>
        <v>83</v>
      </c>
      <c r="S194" s="6">
        <f t="shared" si="3"/>
        <v>144</v>
      </c>
      <c r="T194" s="6">
        <f t="shared" si="3"/>
        <v>38</v>
      </c>
      <c r="U194" s="6">
        <f t="shared" si="3"/>
        <v>222</v>
      </c>
      <c r="V194" s="6">
        <f t="shared" si="3"/>
        <v>82</v>
      </c>
      <c r="W194" s="6">
        <f>SUM(W14:W193)</f>
        <v>16</v>
      </c>
    </row>
    <row r="195" spans="1:23" s="9" customFormat="1" ht="15">
      <c r="A195" s="76"/>
      <c r="B195" s="77" t="s">
        <v>320</v>
      </c>
      <c r="C195" s="76">
        <v>6240</v>
      </c>
      <c r="D195" s="76">
        <v>551</v>
      </c>
      <c r="E195" s="76">
        <v>200</v>
      </c>
      <c r="F195" s="78">
        <v>50</v>
      </c>
      <c r="G195" s="76">
        <v>6240</v>
      </c>
      <c r="H195" s="78">
        <v>551</v>
      </c>
      <c r="I195" s="78">
        <v>200</v>
      </c>
      <c r="J195" s="78">
        <v>50</v>
      </c>
      <c r="K195" s="76">
        <v>4565</v>
      </c>
      <c r="L195" s="76">
        <v>551</v>
      </c>
      <c r="M195" s="76">
        <v>200</v>
      </c>
      <c r="N195" s="78">
        <v>50</v>
      </c>
      <c r="O195" s="78">
        <v>632</v>
      </c>
      <c r="P195" s="78">
        <v>485</v>
      </c>
      <c r="Q195" s="78">
        <v>632</v>
      </c>
      <c r="R195" s="78">
        <v>485</v>
      </c>
      <c r="S195" s="78">
        <v>476</v>
      </c>
      <c r="T195" s="78">
        <v>374</v>
      </c>
      <c r="U195" s="78">
        <v>655</v>
      </c>
      <c r="V195" s="78">
        <v>533</v>
      </c>
      <c r="W195" s="78">
        <v>5700</v>
      </c>
    </row>
    <row r="196" spans="1:23" s="9" customFormat="1" ht="15">
      <c r="A196" s="76"/>
      <c r="B196" s="77" t="s">
        <v>321</v>
      </c>
      <c r="C196" s="76">
        <f>C194*C195</f>
        <v>174720</v>
      </c>
      <c r="D196" s="76">
        <f aca="true" t="shared" si="4" ref="D196:N196">D194*D195</f>
        <v>236930</v>
      </c>
      <c r="E196" s="76">
        <f t="shared" si="4"/>
        <v>67000</v>
      </c>
      <c r="F196" s="76">
        <f t="shared" si="4"/>
        <v>265050</v>
      </c>
      <c r="G196" s="76">
        <f t="shared" si="4"/>
        <v>24960</v>
      </c>
      <c r="H196" s="76">
        <f t="shared" si="4"/>
        <v>57304</v>
      </c>
      <c r="I196" s="76">
        <f t="shared" si="4"/>
        <v>10200</v>
      </c>
      <c r="J196" s="76">
        <f t="shared" si="4"/>
        <v>24750</v>
      </c>
      <c r="K196" s="76">
        <f t="shared" si="4"/>
        <v>63910</v>
      </c>
      <c r="L196" s="76">
        <f t="shared" si="4"/>
        <v>41876</v>
      </c>
      <c r="M196" s="76">
        <f t="shared" si="4"/>
        <v>23800</v>
      </c>
      <c r="N196" s="76">
        <f t="shared" si="4"/>
        <v>44150</v>
      </c>
      <c r="O196" s="76">
        <f aca="true" t="shared" si="5" ref="O196:W196">O194*O195</f>
        <v>537832</v>
      </c>
      <c r="P196" s="76">
        <f t="shared" si="5"/>
        <v>177995</v>
      </c>
      <c r="Q196" s="76">
        <f t="shared" si="5"/>
        <v>184544</v>
      </c>
      <c r="R196" s="76">
        <f t="shared" si="5"/>
        <v>40255</v>
      </c>
      <c r="S196" s="76">
        <f t="shared" si="5"/>
        <v>68544</v>
      </c>
      <c r="T196" s="76">
        <f t="shared" si="5"/>
        <v>14212</v>
      </c>
      <c r="U196" s="76">
        <f t="shared" si="5"/>
        <v>145410</v>
      </c>
      <c r="V196" s="76">
        <f t="shared" si="5"/>
        <v>43706</v>
      </c>
      <c r="W196" s="76">
        <f t="shared" si="5"/>
        <v>91200</v>
      </c>
    </row>
    <row r="197" spans="1:23" s="7" customFormat="1" ht="15">
      <c r="A197" s="74"/>
      <c r="B197" s="75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>
        <f>SUM(C196:W196)</f>
        <v>2338348</v>
      </c>
    </row>
    <row r="199" ht="15">
      <c r="D199" t="s">
        <v>225</v>
      </c>
    </row>
  </sheetData>
  <sheetProtection/>
  <mergeCells count="23">
    <mergeCell ref="S1:V1"/>
    <mergeCell ref="S4:V4"/>
    <mergeCell ref="U10:V10"/>
    <mergeCell ref="O8:V9"/>
    <mergeCell ref="R3:V3"/>
    <mergeCell ref="S2:V2"/>
    <mergeCell ref="S10:T10"/>
    <mergeCell ref="A1:B1"/>
    <mergeCell ref="A2:C2"/>
    <mergeCell ref="A3:G3"/>
    <mergeCell ref="A4:C4"/>
    <mergeCell ref="A8:A11"/>
    <mergeCell ref="B8:B11"/>
    <mergeCell ref="W8:W11"/>
    <mergeCell ref="C10:D10"/>
    <mergeCell ref="G10:H10"/>
    <mergeCell ref="K10:L10"/>
    <mergeCell ref="O10:P10"/>
    <mergeCell ref="Q10:R10"/>
    <mergeCell ref="C8:N9"/>
    <mergeCell ref="E10:F10"/>
    <mergeCell ref="M10:N10"/>
    <mergeCell ref="I10:J10"/>
  </mergeCells>
  <printOptions/>
  <pageMargins left="0.2362204724409449" right="0.2362204724409449" top="0.31496062992125984" bottom="0.31" header="0.31496062992125984" footer="0.31496062992125984"/>
  <pageSetup fitToHeight="7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1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:U11"/>
    </sheetView>
  </sheetViews>
  <sheetFormatPr defaultColWidth="9.140625" defaultRowHeight="15"/>
  <cols>
    <col min="1" max="1" width="16.28125" style="2" customWidth="1"/>
    <col min="2" max="2" width="7.00390625" style="2" customWidth="1"/>
    <col min="3" max="3" width="7.140625" style="2" customWidth="1"/>
    <col min="4" max="18" width="6.140625" style="2" customWidth="1"/>
    <col min="19" max="19" width="12.140625" style="2" customWidth="1"/>
    <col min="20" max="21" width="9.140625" style="2" customWidth="1"/>
    <col min="22" max="22" width="5.00390625" style="47" bestFit="1" customWidth="1"/>
    <col min="23" max="16384" width="9.140625" style="2" customWidth="1"/>
  </cols>
  <sheetData>
    <row r="1" spans="1:21" ht="12.75">
      <c r="A1" s="134" t="s">
        <v>0</v>
      </c>
      <c r="B1" s="134"/>
      <c r="C1" s="3"/>
      <c r="O1" s="46"/>
      <c r="P1" s="46"/>
      <c r="Q1" s="46"/>
      <c r="R1" s="135" t="s">
        <v>3</v>
      </c>
      <c r="S1" s="135"/>
      <c r="T1" s="135"/>
      <c r="U1" s="135"/>
    </row>
    <row r="2" spans="1:21" ht="12.75">
      <c r="A2" s="134" t="s">
        <v>1</v>
      </c>
      <c r="B2" s="134"/>
      <c r="C2" s="134"/>
      <c r="O2" s="46"/>
      <c r="P2" s="46"/>
      <c r="Q2" s="46"/>
      <c r="R2" s="135" t="s">
        <v>4</v>
      </c>
      <c r="S2" s="135"/>
      <c r="T2" s="135"/>
      <c r="U2" s="135"/>
    </row>
    <row r="3" spans="1:21" ht="12.75">
      <c r="A3" s="134" t="s">
        <v>2</v>
      </c>
      <c r="B3" s="134"/>
      <c r="C3" s="134"/>
      <c r="D3" s="134"/>
      <c r="E3" s="134"/>
      <c r="O3" s="46"/>
      <c r="P3" s="46"/>
      <c r="Q3" s="46"/>
      <c r="R3" s="135" t="s">
        <v>5</v>
      </c>
      <c r="S3" s="135"/>
      <c r="T3" s="135"/>
      <c r="U3" s="135"/>
    </row>
    <row r="4" spans="1:21" ht="12.75">
      <c r="A4" s="134" t="s">
        <v>235</v>
      </c>
      <c r="B4" s="134"/>
      <c r="C4" s="134"/>
      <c r="O4" s="46"/>
      <c r="P4" s="46"/>
      <c r="Q4" s="46"/>
      <c r="R4" s="135" t="s">
        <v>236</v>
      </c>
      <c r="S4" s="135"/>
      <c r="T4" s="135"/>
      <c r="U4" s="135"/>
    </row>
    <row r="5" spans="1:2" ht="12.75">
      <c r="A5" s="48"/>
      <c r="B5" s="46"/>
    </row>
    <row r="6" spans="1:21" ht="15.75">
      <c r="A6" s="136" t="s">
        <v>237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</row>
    <row r="7" spans="1:21" ht="15.75">
      <c r="A7" s="136" t="s">
        <v>238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1:21" ht="15.75">
      <c r="A8" s="136" t="s">
        <v>316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</row>
    <row r="9" spans="1:21" ht="12.75">
      <c r="A9" s="130" t="s">
        <v>239</v>
      </c>
      <c r="B9" s="130" t="s">
        <v>240</v>
      </c>
      <c r="C9" s="130" t="s">
        <v>241</v>
      </c>
      <c r="D9" s="127" t="s">
        <v>242</v>
      </c>
      <c r="E9" s="128"/>
      <c r="F9" s="129"/>
      <c r="G9" s="127" t="s">
        <v>243</v>
      </c>
      <c r="H9" s="128"/>
      <c r="I9" s="129"/>
      <c r="J9" s="127" t="s">
        <v>244</v>
      </c>
      <c r="K9" s="128"/>
      <c r="L9" s="129"/>
      <c r="M9" s="127" t="s">
        <v>245</v>
      </c>
      <c r="N9" s="128"/>
      <c r="O9" s="129"/>
      <c r="P9" s="127" t="s">
        <v>246</v>
      </c>
      <c r="Q9" s="128"/>
      <c r="R9" s="129"/>
      <c r="S9" s="130" t="s">
        <v>247</v>
      </c>
      <c r="T9" s="132" t="s">
        <v>248</v>
      </c>
      <c r="U9" s="130" t="s">
        <v>249</v>
      </c>
    </row>
    <row r="10" spans="1:22" s="51" customFormat="1" ht="12.75">
      <c r="A10" s="131"/>
      <c r="B10" s="131"/>
      <c r="C10" s="131"/>
      <c r="D10" s="49" t="s">
        <v>250</v>
      </c>
      <c r="E10" s="49" t="s">
        <v>251</v>
      </c>
      <c r="F10" s="49" t="s">
        <v>252</v>
      </c>
      <c r="G10" s="49" t="s">
        <v>250</v>
      </c>
      <c r="H10" s="49" t="s">
        <v>251</v>
      </c>
      <c r="I10" s="49" t="s">
        <v>253</v>
      </c>
      <c r="J10" s="49" t="s">
        <v>250</v>
      </c>
      <c r="K10" s="49" t="s">
        <v>251</v>
      </c>
      <c r="L10" s="49" t="s">
        <v>252</v>
      </c>
      <c r="M10" s="49" t="s">
        <v>250</v>
      </c>
      <c r="N10" s="49" t="s">
        <v>251</v>
      </c>
      <c r="O10" s="49" t="s">
        <v>252</v>
      </c>
      <c r="P10" s="49" t="s">
        <v>254</v>
      </c>
      <c r="Q10" s="49" t="s">
        <v>255</v>
      </c>
      <c r="R10" s="49" t="s">
        <v>256</v>
      </c>
      <c r="S10" s="131"/>
      <c r="T10" s="133"/>
      <c r="U10" s="131"/>
      <c r="V10" s="50"/>
    </row>
    <row r="11" spans="1:21" ht="15.75">
      <c r="A11" s="98" t="s">
        <v>257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/>
    </row>
    <row r="12" spans="1:22" ht="15.75">
      <c r="A12" s="1" t="s">
        <v>34</v>
      </c>
      <c r="B12" s="52">
        <v>3</v>
      </c>
      <c r="C12" s="53" t="s">
        <v>258</v>
      </c>
      <c r="D12" s="54"/>
      <c r="E12" s="53">
        <v>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5" t="s">
        <v>259</v>
      </c>
      <c r="T12" s="53">
        <f>B12*$V$12/1000</f>
        <v>1.437</v>
      </c>
      <c r="U12" s="124" t="s">
        <v>260</v>
      </c>
      <c r="V12" s="47">
        <v>479</v>
      </c>
    </row>
    <row r="13" spans="1:21" ht="15.75">
      <c r="A13" s="1" t="s">
        <v>35</v>
      </c>
      <c r="B13" s="52">
        <v>4</v>
      </c>
      <c r="C13" s="53" t="s">
        <v>258</v>
      </c>
      <c r="D13" s="54"/>
      <c r="E13" s="53">
        <v>4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5" t="s">
        <v>259</v>
      </c>
      <c r="T13" s="53">
        <f aca="true" t="shared" si="0" ref="T13:T33">B13*$V$12/1000</f>
        <v>1.916</v>
      </c>
      <c r="U13" s="125"/>
    </row>
    <row r="14" spans="1:21" ht="15.75">
      <c r="A14" s="1" t="s">
        <v>41</v>
      </c>
      <c r="B14" s="52">
        <v>1</v>
      </c>
      <c r="C14" s="53" t="s">
        <v>258</v>
      </c>
      <c r="D14" s="54"/>
      <c r="E14" s="53"/>
      <c r="F14" s="53"/>
      <c r="G14" s="53">
        <v>1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5" t="s">
        <v>259</v>
      </c>
      <c r="T14" s="53">
        <f t="shared" si="0"/>
        <v>0.479</v>
      </c>
      <c r="U14" s="125"/>
    </row>
    <row r="15" spans="1:21" ht="15.75">
      <c r="A15" s="1" t="s">
        <v>62</v>
      </c>
      <c r="B15" s="52">
        <v>1</v>
      </c>
      <c r="C15" s="53" t="s">
        <v>258</v>
      </c>
      <c r="D15" s="54"/>
      <c r="E15" s="53"/>
      <c r="F15" s="53"/>
      <c r="G15" s="53">
        <v>1</v>
      </c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5" t="s">
        <v>259</v>
      </c>
      <c r="T15" s="53">
        <f t="shared" si="0"/>
        <v>0.479</v>
      </c>
      <c r="U15" s="125"/>
    </row>
    <row r="16" spans="1:21" ht="15.75">
      <c r="A16" s="1" t="s">
        <v>197</v>
      </c>
      <c r="B16" s="52">
        <v>3</v>
      </c>
      <c r="C16" s="53" t="s">
        <v>258</v>
      </c>
      <c r="D16" s="54"/>
      <c r="E16" s="53"/>
      <c r="F16" s="53"/>
      <c r="G16" s="53">
        <v>3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5" t="s">
        <v>259</v>
      </c>
      <c r="T16" s="53">
        <f t="shared" si="0"/>
        <v>1.437</v>
      </c>
      <c r="U16" s="125"/>
    </row>
    <row r="17" spans="1:21" ht="15.75">
      <c r="A17" s="1" t="s">
        <v>32</v>
      </c>
      <c r="B17" s="52">
        <v>4</v>
      </c>
      <c r="C17" s="53" t="s">
        <v>258</v>
      </c>
      <c r="D17" s="53"/>
      <c r="E17" s="53"/>
      <c r="F17" s="53"/>
      <c r="G17" s="53"/>
      <c r="H17" s="53">
        <v>4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5" t="s">
        <v>259</v>
      </c>
      <c r="T17" s="53">
        <f t="shared" si="0"/>
        <v>1.916</v>
      </c>
      <c r="U17" s="125"/>
    </row>
    <row r="18" spans="1:21" ht="15.75">
      <c r="A18" s="1" t="s">
        <v>94</v>
      </c>
      <c r="B18" s="52">
        <v>2</v>
      </c>
      <c r="C18" s="53" t="s">
        <v>258</v>
      </c>
      <c r="D18" s="53"/>
      <c r="E18" s="53"/>
      <c r="F18" s="53"/>
      <c r="G18" s="53"/>
      <c r="H18" s="53">
        <v>2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5" t="s">
        <v>259</v>
      </c>
      <c r="T18" s="53">
        <f t="shared" si="0"/>
        <v>0.958</v>
      </c>
      <c r="U18" s="125"/>
    </row>
    <row r="19" spans="1:21" ht="15.75">
      <c r="A19" s="1" t="s">
        <v>86</v>
      </c>
      <c r="B19" s="52">
        <v>6</v>
      </c>
      <c r="C19" s="53" t="s">
        <v>258</v>
      </c>
      <c r="D19" s="53"/>
      <c r="E19" s="53"/>
      <c r="F19" s="53"/>
      <c r="G19" s="53"/>
      <c r="H19" s="53"/>
      <c r="I19" s="53">
        <v>6</v>
      </c>
      <c r="J19" s="53"/>
      <c r="K19" s="53"/>
      <c r="L19" s="53"/>
      <c r="M19" s="53"/>
      <c r="N19" s="53"/>
      <c r="O19" s="53"/>
      <c r="P19" s="53"/>
      <c r="Q19" s="53"/>
      <c r="R19" s="53"/>
      <c r="S19" s="55" t="s">
        <v>259</v>
      </c>
      <c r="T19" s="53">
        <f t="shared" si="0"/>
        <v>2.874</v>
      </c>
      <c r="U19" s="125"/>
    </row>
    <row r="20" spans="1:21" ht="15.75">
      <c r="A20" s="1" t="s">
        <v>164</v>
      </c>
      <c r="B20" s="52">
        <v>4</v>
      </c>
      <c r="C20" s="53" t="s">
        <v>258</v>
      </c>
      <c r="D20" s="53"/>
      <c r="E20" s="53"/>
      <c r="F20" s="53"/>
      <c r="G20" s="53"/>
      <c r="H20" s="53"/>
      <c r="I20" s="53">
        <v>4</v>
      </c>
      <c r="J20" s="53"/>
      <c r="K20" s="53"/>
      <c r="L20" s="53"/>
      <c r="M20" s="53"/>
      <c r="N20" s="53"/>
      <c r="O20" s="53"/>
      <c r="P20" s="53"/>
      <c r="Q20" s="53"/>
      <c r="R20" s="53"/>
      <c r="S20" s="55" t="s">
        <v>259</v>
      </c>
      <c r="T20" s="53">
        <f t="shared" si="0"/>
        <v>1.916</v>
      </c>
      <c r="U20" s="125"/>
    </row>
    <row r="21" spans="1:21" ht="15.75">
      <c r="A21" s="1" t="s">
        <v>165</v>
      </c>
      <c r="B21" s="52">
        <v>4</v>
      </c>
      <c r="C21" s="53" t="s">
        <v>258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>
        <v>4</v>
      </c>
      <c r="Q21" s="53"/>
      <c r="R21" s="53"/>
      <c r="S21" s="55" t="s">
        <v>259</v>
      </c>
      <c r="T21" s="53">
        <f t="shared" si="0"/>
        <v>1.916</v>
      </c>
      <c r="U21" s="125"/>
    </row>
    <row r="22" spans="1:21" ht="15.75">
      <c r="A22" s="1" t="s">
        <v>83</v>
      </c>
      <c r="B22" s="52">
        <v>2</v>
      </c>
      <c r="C22" s="53" t="s">
        <v>258</v>
      </c>
      <c r="D22" s="53"/>
      <c r="E22" s="53"/>
      <c r="F22" s="53"/>
      <c r="G22" s="53"/>
      <c r="H22" s="53"/>
      <c r="I22" s="53"/>
      <c r="J22" s="53">
        <v>2</v>
      </c>
      <c r="K22" s="53"/>
      <c r="L22" s="53"/>
      <c r="M22" s="53"/>
      <c r="N22" s="53"/>
      <c r="O22" s="53"/>
      <c r="P22" s="53"/>
      <c r="Q22" s="53"/>
      <c r="R22" s="53"/>
      <c r="S22" s="55" t="s">
        <v>259</v>
      </c>
      <c r="T22" s="53">
        <f t="shared" si="0"/>
        <v>0.958</v>
      </c>
      <c r="U22" s="125"/>
    </row>
    <row r="23" spans="1:21" ht="15.75">
      <c r="A23" s="1" t="s">
        <v>95</v>
      </c>
      <c r="B23" s="52">
        <v>2</v>
      </c>
      <c r="C23" s="53" t="s">
        <v>258</v>
      </c>
      <c r="D23" s="53"/>
      <c r="E23" s="53"/>
      <c r="F23" s="53"/>
      <c r="G23" s="53"/>
      <c r="H23" s="53"/>
      <c r="I23" s="53"/>
      <c r="J23" s="53">
        <v>2</v>
      </c>
      <c r="K23" s="53"/>
      <c r="L23" s="53"/>
      <c r="M23" s="53"/>
      <c r="N23" s="53"/>
      <c r="O23" s="53"/>
      <c r="P23" s="53"/>
      <c r="Q23" s="53"/>
      <c r="R23" s="53"/>
      <c r="S23" s="55" t="s">
        <v>259</v>
      </c>
      <c r="T23" s="53">
        <f t="shared" si="0"/>
        <v>0.958</v>
      </c>
      <c r="U23" s="125"/>
    </row>
    <row r="24" spans="1:21" ht="15.75">
      <c r="A24" s="1" t="s">
        <v>191</v>
      </c>
      <c r="B24" s="52">
        <v>2</v>
      </c>
      <c r="C24" s="53" t="s">
        <v>258</v>
      </c>
      <c r="D24" s="53"/>
      <c r="E24" s="53"/>
      <c r="F24" s="53"/>
      <c r="G24" s="53"/>
      <c r="H24" s="53"/>
      <c r="I24" s="53"/>
      <c r="J24" s="53"/>
      <c r="K24" s="53">
        <v>2</v>
      </c>
      <c r="L24" s="53"/>
      <c r="M24" s="53"/>
      <c r="N24" s="53"/>
      <c r="O24" s="53"/>
      <c r="P24" s="53"/>
      <c r="Q24" s="53"/>
      <c r="R24" s="53"/>
      <c r="S24" s="55" t="s">
        <v>259</v>
      </c>
      <c r="T24" s="53">
        <f t="shared" si="0"/>
        <v>0.958</v>
      </c>
      <c r="U24" s="125"/>
    </row>
    <row r="25" spans="1:21" ht="15.75">
      <c r="A25" s="1" t="s">
        <v>323</v>
      </c>
      <c r="B25" s="52">
        <v>3</v>
      </c>
      <c r="C25" s="53" t="s">
        <v>258</v>
      </c>
      <c r="D25" s="53"/>
      <c r="E25" s="53"/>
      <c r="F25" s="53"/>
      <c r="G25" s="53"/>
      <c r="H25" s="53"/>
      <c r="I25" s="53"/>
      <c r="J25" s="53"/>
      <c r="K25" s="53"/>
      <c r="L25" s="53">
        <v>3</v>
      </c>
      <c r="M25" s="53"/>
      <c r="N25" s="53"/>
      <c r="O25" s="53"/>
      <c r="P25" s="53"/>
      <c r="Q25" s="53"/>
      <c r="R25" s="53"/>
      <c r="S25" s="55" t="s">
        <v>259</v>
      </c>
      <c r="T25" s="53">
        <f t="shared" si="0"/>
        <v>1.437</v>
      </c>
      <c r="U25" s="125"/>
    </row>
    <row r="26" spans="1:21" ht="15.75">
      <c r="A26" s="1" t="s">
        <v>46</v>
      </c>
      <c r="B26" s="52">
        <v>2</v>
      </c>
      <c r="C26" s="53" t="s">
        <v>258</v>
      </c>
      <c r="D26" s="53"/>
      <c r="E26" s="53"/>
      <c r="F26" s="53"/>
      <c r="G26" s="53"/>
      <c r="H26" s="53"/>
      <c r="I26" s="53"/>
      <c r="J26" s="53"/>
      <c r="K26" s="53"/>
      <c r="L26" s="53">
        <v>2</v>
      </c>
      <c r="M26" s="53"/>
      <c r="N26" s="53"/>
      <c r="O26" s="53"/>
      <c r="P26" s="53"/>
      <c r="Q26" s="53"/>
      <c r="R26" s="53"/>
      <c r="S26" s="55" t="s">
        <v>259</v>
      </c>
      <c r="T26" s="53">
        <f t="shared" si="0"/>
        <v>0.958</v>
      </c>
      <c r="U26" s="125"/>
    </row>
    <row r="27" spans="1:21" ht="15.75">
      <c r="A27" s="1" t="s">
        <v>49</v>
      </c>
      <c r="B27" s="52">
        <v>9</v>
      </c>
      <c r="C27" s="53" t="s">
        <v>258</v>
      </c>
      <c r="D27" s="53"/>
      <c r="E27" s="53"/>
      <c r="F27" s="53"/>
      <c r="G27" s="53"/>
      <c r="H27" s="53"/>
      <c r="I27" s="53"/>
      <c r="J27" s="53"/>
      <c r="K27" s="53"/>
      <c r="L27" s="53"/>
      <c r="M27" s="53">
        <v>9</v>
      </c>
      <c r="N27" s="53"/>
      <c r="O27" s="53"/>
      <c r="P27" s="53"/>
      <c r="Q27" s="53"/>
      <c r="R27" s="53"/>
      <c r="S27" s="55" t="s">
        <v>259</v>
      </c>
      <c r="T27" s="53">
        <f t="shared" si="0"/>
        <v>4.311</v>
      </c>
      <c r="U27" s="125"/>
    </row>
    <row r="28" spans="1:21" ht="15.75">
      <c r="A28" s="1" t="s">
        <v>324</v>
      </c>
      <c r="B28" s="52">
        <v>6</v>
      </c>
      <c r="C28" s="53" t="s">
        <v>258</v>
      </c>
      <c r="D28" s="53"/>
      <c r="E28" s="53"/>
      <c r="F28" s="53"/>
      <c r="G28" s="53"/>
      <c r="H28" s="53"/>
      <c r="I28" s="53"/>
      <c r="J28" s="53"/>
      <c r="K28" s="53"/>
      <c r="L28" s="53"/>
      <c r="M28" s="53">
        <v>6</v>
      </c>
      <c r="N28" s="53"/>
      <c r="O28" s="53"/>
      <c r="P28" s="53"/>
      <c r="Q28" s="53"/>
      <c r="R28" s="53"/>
      <c r="S28" s="55" t="s">
        <v>259</v>
      </c>
      <c r="T28" s="53">
        <f t="shared" si="0"/>
        <v>2.874</v>
      </c>
      <c r="U28" s="125"/>
    </row>
    <row r="29" spans="1:21" ht="15.75">
      <c r="A29" s="1" t="s">
        <v>325</v>
      </c>
      <c r="B29" s="52">
        <v>6</v>
      </c>
      <c r="C29" s="53" t="s">
        <v>258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>
        <v>6</v>
      </c>
      <c r="O29" s="53"/>
      <c r="P29" s="53"/>
      <c r="Q29" s="53"/>
      <c r="R29" s="53"/>
      <c r="S29" s="55" t="s">
        <v>259</v>
      </c>
      <c r="T29" s="53">
        <f t="shared" si="0"/>
        <v>2.874</v>
      </c>
      <c r="U29" s="125"/>
    </row>
    <row r="30" spans="1:21" ht="15.75">
      <c r="A30" s="1" t="s">
        <v>52</v>
      </c>
      <c r="B30" s="52">
        <v>2</v>
      </c>
      <c r="C30" s="53" t="s">
        <v>258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>
        <v>2</v>
      </c>
      <c r="O30" s="53"/>
      <c r="P30" s="53"/>
      <c r="Q30" s="53"/>
      <c r="R30" s="53"/>
      <c r="S30" s="55" t="s">
        <v>259</v>
      </c>
      <c r="T30" s="53">
        <f t="shared" si="0"/>
        <v>0.958</v>
      </c>
      <c r="U30" s="125"/>
    </row>
    <row r="31" spans="1:21" ht="15.75">
      <c r="A31" s="1" t="s">
        <v>326</v>
      </c>
      <c r="B31" s="52">
        <v>2</v>
      </c>
      <c r="C31" s="53" t="s">
        <v>258</v>
      </c>
      <c r="D31" s="53">
        <v>2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5" t="s">
        <v>259</v>
      </c>
      <c r="T31" s="53">
        <f t="shared" si="0"/>
        <v>0.958</v>
      </c>
      <c r="U31" s="125"/>
    </row>
    <row r="32" spans="1:21" ht="15.75">
      <c r="A32" s="1" t="s">
        <v>327</v>
      </c>
      <c r="B32" s="52">
        <v>12</v>
      </c>
      <c r="C32" s="53" t="s">
        <v>258</v>
      </c>
      <c r="D32" s="53"/>
      <c r="E32" s="53"/>
      <c r="F32" s="53">
        <v>12</v>
      </c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5" t="s">
        <v>259</v>
      </c>
      <c r="T32" s="53">
        <f t="shared" si="0"/>
        <v>5.748</v>
      </c>
      <c r="U32" s="125"/>
    </row>
    <row r="33" spans="1:21" ht="15.75">
      <c r="A33" s="1" t="s">
        <v>328</v>
      </c>
      <c r="B33" s="52">
        <v>2</v>
      </c>
      <c r="C33" s="53" t="s">
        <v>258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2</v>
      </c>
      <c r="P33" s="53"/>
      <c r="Q33" s="53"/>
      <c r="R33" s="53"/>
      <c r="S33" s="55" t="s">
        <v>259</v>
      </c>
      <c r="T33" s="53">
        <f t="shared" si="0"/>
        <v>0.958</v>
      </c>
      <c r="U33" s="126"/>
    </row>
    <row r="34" spans="1:21" ht="15.75">
      <c r="A34" s="36" t="s">
        <v>261</v>
      </c>
      <c r="B34" s="56">
        <f>SUM(B12:B33)</f>
        <v>82</v>
      </c>
      <c r="C34" s="57" t="s">
        <v>262</v>
      </c>
      <c r="D34" s="57">
        <f>SUM(D12:D33)</f>
        <v>2</v>
      </c>
      <c r="E34" s="57">
        <f aca="true" t="shared" si="1" ref="E34:R34">SUM(E12:E33)</f>
        <v>7</v>
      </c>
      <c r="F34" s="57">
        <f t="shared" si="1"/>
        <v>12</v>
      </c>
      <c r="G34" s="57">
        <f>SUM(G12:G33)</f>
        <v>5</v>
      </c>
      <c r="H34" s="57">
        <f t="shared" si="1"/>
        <v>6</v>
      </c>
      <c r="I34" s="57">
        <f t="shared" si="1"/>
        <v>10</v>
      </c>
      <c r="J34" s="57">
        <f t="shared" si="1"/>
        <v>4</v>
      </c>
      <c r="K34" s="57">
        <f t="shared" si="1"/>
        <v>2</v>
      </c>
      <c r="L34" s="57">
        <f t="shared" si="1"/>
        <v>5</v>
      </c>
      <c r="M34" s="57">
        <f t="shared" si="1"/>
        <v>15</v>
      </c>
      <c r="N34" s="57">
        <f t="shared" si="1"/>
        <v>8</v>
      </c>
      <c r="O34" s="57">
        <f t="shared" si="1"/>
        <v>2</v>
      </c>
      <c r="P34" s="57">
        <f t="shared" si="1"/>
        <v>4</v>
      </c>
      <c r="Q34" s="57">
        <f t="shared" si="1"/>
        <v>0</v>
      </c>
      <c r="R34" s="57">
        <f t="shared" si="1"/>
        <v>0</v>
      </c>
      <c r="S34" s="57"/>
      <c r="T34" s="58">
        <f>SUM(T12:T33)</f>
        <v>39.27799999999999</v>
      </c>
      <c r="U34" s="59"/>
    </row>
    <row r="35" spans="1:21" ht="15.75">
      <c r="A35" s="98" t="s">
        <v>263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100"/>
    </row>
    <row r="36" spans="1:22" ht="15.75">
      <c r="A36" s="1" t="s">
        <v>16</v>
      </c>
      <c r="B36" s="52">
        <v>50</v>
      </c>
      <c r="C36" s="53" t="s">
        <v>258</v>
      </c>
      <c r="D36" s="53">
        <v>50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60" t="s">
        <v>264</v>
      </c>
      <c r="T36" s="53">
        <f>B36*$V$36/1000</f>
        <v>19.25</v>
      </c>
      <c r="U36" s="108" t="s">
        <v>260</v>
      </c>
      <c r="V36" s="47">
        <v>385</v>
      </c>
    </row>
    <row r="37" spans="1:21" ht="15.75">
      <c r="A37" s="1" t="s">
        <v>17</v>
      </c>
      <c r="B37" s="52">
        <v>30</v>
      </c>
      <c r="C37" s="53" t="s">
        <v>258</v>
      </c>
      <c r="D37" s="53">
        <v>30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60" t="s">
        <v>264</v>
      </c>
      <c r="T37" s="53">
        <f aca="true" t="shared" si="2" ref="T37:T61">B37*$V$36/1000</f>
        <v>11.55</v>
      </c>
      <c r="U37" s="109"/>
    </row>
    <row r="38" spans="1:21" ht="15.75">
      <c r="A38" s="1" t="s">
        <v>12</v>
      </c>
      <c r="B38" s="52">
        <v>100</v>
      </c>
      <c r="C38" s="53" t="s">
        <v>258</v>
      </c>
      <c r="D38" s="53"/>
      <c r="E38" s="53"/>
      <c r="F38" s="53"/>
      <c r="G38" s="53"/>
      <c r="H38" s="53"/>
      <c r="I38" s="53"/>
      <c r="J38" s="53">
        <v>100</v>
      </c>
      <c r="K38" s="53"/>
      <c r="L38" s="53"/>
      <c r="M38" s="53"/>
      <c r="N38" s="53"/>
      <c r="O38" s="53"/>
      <c r="P38" s="53"/>
      <c r="Q38" s="53"/>
      <c r="R38" s="53"/>
      <c r="S38" s="60" t="s">
        <v>264</v>
      </c>
      <c r="T38" s="53">
        <f t="shared" si="2"/>
        <v>38.5</v>
      </c>
      <c r="U38" s="109"/>
    </row>
    <row r="39" spans="1:21" ht="15.75">
      <c r="A39" s="1" t="s">
        <v>13</v>
      </c>
      <c r="B39" s="52">
        <v>40</v>
      </c>
      <c r="C39" s="53" t="s">
        <v>258</v>
      </c>
      <c r="D39" s="53"/>
      <c r="E39" s="53"/>
      <c r="F39" s="53"/>
      <c r="G39" s="53">
        <v>40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60" t="s">
        <v>264</v>
      </c>
      <c r="T39" s="53">
        <f t="shared" si="2"/>
        <v>15.4</v>
      </c>
      <c r="U39" s="109"/>
    </row>
    <row r="40" spans="1:21" ht="15.75">
      <c r="A40" s="1" t="s">
        <v>18</v>
      </c>
      <c r="B40" s="52">
        <v>70</v>
      </c>
      <c r="C40" s="53" t="s">
        <v>258</v>
      </c>
      <c r="D40" s="53"/>
      <c r="E40" s="53"/>
      <c r="F40" s="53"/>
      <c r="G40" s="53">
        <v>70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60" t="s">
        <v>264</v>
      </c>
      <c r="T40" s="53">
        <f t="shared" si="2"/>
        <v>26.95</v>
      </c>
      <c r="U40" s="109"/>
    </row>
    <row r="41" spans="1:21" ht="15.75">
      <c r="A41" s="1" t="s">
        <v>15</v>
      </c>
      <c r="B41" s="52">
        <v>75</v>
      </c>
      <c r="C41" s="53" t="s">
        <v>258</v>
      </c>
      <c r="D41" s="53"/>
      <c r="E41" s="53"/>
      <c r="F41" s="53"/>
      <c r="G41" s="53">
        <v>75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60" t="s">
        <v>264</v>
      </c>
      <c r="T41" s="53">
        <f t="shared" si="2"/>
        <v>28.875</v>
      </c>
      <c r="U41" s="109"/>
    </row>
    <row r="42" spans="1:21" ht="15.75">
      <c r="A42" s="1" t="s">
        <v>14</v>
      </c>
      <c r="B42" s="52">
        <v>85</v>
      </c>
      <c r="C42" s="53" t="s">
        <v>258</v>
      </c>
      <c r="D42" s="53">
        <v>85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60" t="s">
        <v>264</v>
      </c>
      <c r="T42" s="53">
        <f t="shared" si="2"/>
        <v>32.725</v>
      </c>
      <c r="U42" s="109"/>
    </row>
    <row r="43" spans="1:21" ht="15.75">
      <c r="A43" s="1" t="s">
        <v>75</v>
      </c>
      <c r="B43" s="52">
        <v>120</v>
      </c>
      <c r="C43" s="53" t="s">
        <v>258</v>
      </c>
      <c r="D43" s="53"/>
      <c r="E43" s="53"/>
      <c r="F43" s="53"/>
      <c r="G43" s="53"/>
      <c r="H43" s="53"/>
      <c r="I43" s="53">
        <v>120</v>
      </c>
      <c r="J43" s="53"/>
      <c r="K43" s="53"/>
      <c r="L43" s="53"/>
      <c r="M43" s="53"/>
      <c r="N43" s="53"/>
      <c r="O43" s="53"/>
      <c r="P43" s="53"/>
      <c r="Q43" s="53"/>
      <c r="R43" s="53"/>
      <c r="S43" s="60" t="s">
        <v>264</v>
      </c>
      <c r="T43" s="53">
        <f t="shared" si="2"/>
        <v>46.2</v>
      </c>
      <c r="U43" s="109"/>
    </row>
    <row r="44" spans="1:21" ht="15.75">
      <c r="A44" s="1" t="s">
        <v>67</v>
      </c>
      <c r="B44" s="52">
        <v>300</v>
      </c>
      <c r="C44" s="53" t="s">
        <v>258</v>
      </c>
      <c r="D44" s="53"/>
      <c r="E44" s="53"/>
      <c r="F44" s="53"/>
      <c r="G44" s="53"/>
      <c r="H44" s="53"/>
      <c r="I44" s="53"/>
      <c r="J44" s="53">
        <v>150</v>
      </c>
      <c r="K44" s="53">
        <v>150</v>
      </c>
      <c r="L44" s="53"/>
      <c r="M44" s="53"/>
      <c r="N44" s="53"/>
      <c r="O44" s="53"/>
      <c r="P44" s="53"/>
      <c r="Q44" s="53"/>
      <c r="R44" s="53"/>
      <c r="S44" s="60" t="s">
        <v>264</v>
      </c>
      <c r="T44" s="53">
        <f t="shared" si="2"/>
        <v>115.5</v>
      </c>
      <c r="U44" s="109"/>
    </row>
    <row r="45" spans="1:21" ht="15.75">
      <c r="A45" s="1" t="s">
        <v>66</v>
      </c>
      <c r="B45" s="52">
        <v>70</v>
      </c>
      <c r="C45" s="53" t="s">
        <v>258</v>
      </c>
      <c r="D45" s="53"/>
      <c r="E45" s="53"/>
      <c r="F45" s="53"/>
      <c r="G45" s="53"/>
      <c r="H45" s="53">
        <v>70</v>
      </c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60" t="s">
        <v>264</v>
      </c>
      <c r="T45" s="53">
        <f t="shared" si="2"/>
        <v>26.95</v>
      </c>
      <c r="U45" s="109"/>
    </row>
    <row r="46" spans="1:21" ht="15.75">
      <c r="A46" s="1" t="s">
        <v>22</v>
      </c>
      <c r="B46" s="52">
        <v>50</v>
      </c>
      <c r="C46" s="53" t="s">
        <v>258</v>
      </c>
      <c r="D46" s="53"/>
      <c r="E46" s="53"/>
      <c r="F46" s="53"/>
      <c r="G46" s="53"/>
      <c r="H46" s="53">
        <v>50</v>
      </c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60" t="s">
        <v>264</v>
      </c>
      <c r="T46" s="53">
        <f t="shared" si="2"/>
        <v>19.25</v>
      </c>
      <c r="U46" s="109"/>
    </row>
    <row r="47" spans="1:21" ht="15.75">
      <c r="A47" s="1" t="s">
        <v>21</v>
      </c>
      <c r="B47" s="52">
        <v>100</v>
      </c>
      <c r="C47" s="53" t="s">
        <v>258</v>
      </c>
      <c r="D47" s="53"/>
      <c r="E47" s="53"/>
      <c r="F47" s="53"/>
      <c r="G47" s="53"/>
      <c r="H47" s="53"/>
      <c r="I47" s="53"/>
      <c r="J47" s="53"/>
      <c r="K47" s="53"/>
      <c r="L47" s="53">
        <v>100</v>
      </c>
      <c r="M47" s="53"/>
      <c r="N47" s="53"/>
      <c r="O47" s="53"/>
      <c r="P47" s="53"/>
      <c r="Q47" s="53"/>
      <c r="R47" s="53"/>
      <c r="S47" s="60" t="s">
        <v>264</v>
      </c>
      <c r="T47" s="53">
        <f t="shared" si="2"/>
        <v>38.5</v>
      </c>
      <c r="U47" s="109"/>
    </row>
    <row r="48" spans="1:21" ht="15.75">
      <c r="A48" s="1" t="s">
        <v>123</v>
      </c>
      <c r="B48" s="52">
        <v>50</v>
      </c>
      <c r="C48" s="53" t="s">
        <v>258</v>
      </c>
      <c r="D48" s="53"/>
      <c r="E48" s="53"/>
      <c r="F48" s="53"/>
      <c r="G48" s="53"/>
      <c r="H48" s="53"/>
      <c r="I48" s="53"/>
      <c r="J48" s="53"/>
      <c r="K48" s="53"/>
      <c r="L48" s="53">
        <v>50</v>
      </c>
      <c r="M48" s="53"/>
      <c r="N48" s="53"/>
      <c r="O48" s="53"/>
      <c r="P48" s="53"/>
      <c r="Q48" s="53"/>
      <c r="R48" s="53"/>
      <c r="S48" s="60" t="s">
        <v>264</v>
      </c>
      <c r="T48" s="53">
        <f t="shared" si="2"/>
        <v>19.25</v>
      </c>
      <c r="U48" s="109"/>
    </row>
    <row r="49" spans="1:21" ht="15.75">
      <c r="A49" s="1" t="s">
        <v>185</v>
      </c>
      <c r="B49" s="52">
        <v>60</v>
      </c>
      <c r="C49" s="53" t="s">
        <v>258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>
        <v>60</v>
      </c>
      <c r="R49" s="53"/>
      <c r="S49" s="60" t="s">
        <v>264</v>
      </c>
      <c r="T49" s="53">
        <f t="shared" si="2"/>
        <v>23.1</v>
      </c>
      <c r="U49" s="109"/>
    </row>
    <row r="50" spans="1:21" ht="15.75">
      <c r="A50" s="1" t="s">
        <v>77</v>
      </c>
      <c r="B50" s="52">
        <v>40</v>
      </c>
      <c r="C50" s="53" t="s">
        <v>258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>
        <v>40</v>
      </c>
      <c r="R50" s="53"/>
      <c r="S50" s="60" t="s">
        <v>264</v>
      </c>
      <c r="T50" s="53">
        <f t="shared" si="2"/>
        <v>15.4</v>
      </c>
      <c r="U50" s="109"/>
    </row>
    <row r="51" spans="1:21" ht="15.75">
      <c r="A51" s="1" t="s">
        <v>88</v>
      </c>
      <c r="B51" s="52">
        <v>40</v>
      </c>
      <c r="C51" s="53" t="s">
        <v>258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>
        <v>40</v>
      </c>
      <c r="R51" s="53"/>
      <c r="S51" s="60" t="s">
        <v>264</v>
      </c>
      <c r="T51" s="53">
        <f t="shared" si="2"/>
        <v>15.4</v>
      </c>
      <c r="U51" s="109"/>
    </row>
    <row r="52" spans="1:21" ht="15.75">
      <c r="A52" s="1" t="s">
        <v>20</v>
      </c>
      <c r="B52" s="52">
        <v>80</v>
      </c>
      <c r="C52" s="53" t="s">
        <v>258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>
        <v>80</v>
      </c>
      <c r="Q52" s="53"/>
      <c r="R52" s="53"/>
      <c r="S52" s="60" t="s">
        <v>264</v>
      </c>
      <c r="T52" s="53">
        <f t="shared" si="2"/>
        <v>30.8</v>
      </c>
      <c r="U52" s="109"/>
    </row>
    <row r="53" spans="1:21" ht="15.75">
      <c r="A53" s="1" t="s">
        <v>29</v>
      </c>
      <c r="B53" s="52">
        <v>40</v>
      </c>
      <c r="C53" s="53" t="s">
        <v>258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>
        <v>40</v>
      </c>
      <c r="Q53" s="53"/>
      <c r="R53" s="53"/>
      <c r="S53" s="60" t="s">
        <v>264</v>
      </c>
      <c r="T53" s="53">
        <f t="shared" si="2"/>
        <v>15.4</v>
      </c>
      <c r="U53" s="109"/>
    </row>
    <row r="54" spans="1:21" ht="15.75">
      <c r="A54" s="1" t="s">
        <v>61</v>
      </c>
      <c r="B54" s="52">
        <v>380</v>
      </c>
      <c r="C54" s="53" t="s">
        <v>258</v>
      </c>
      <c r="D54" s="53"/>
      <c r="E54" s="53">
        <v>190</v>
      </c>
      <c r="F54" s="53">
        <v>190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60" t="s">
        <v>264</v>
      </c>
      <c r="T54" s="53">
        <f t="shared" si="2"/>
        <v>146.3</v>
      </c>
      <c r="U54" s="109"/>
    </row>
    <row r="55" spans="1:21" ht="15.75">
      <c r="A55" s="1" t="s">
        <v>27</v>
      </c>
      <c r="B55" s="52">
        <v>6</v>
      </c>
      <c r="C55" s="53" t="s">
        <v>258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>
        <v>6</v>
      </c>
      <c r="O55" s="53"/>
      <c r="P55" s="53"/>
      <c r="Q55" s="53"/>
      <c r="R55" s="53"/>
      <c r="S55" s="60" t="s">
        <v>264</v>
      </c>
      <c r="T55" s="53">
        <f t="shared" si="2"/>
        <v>2.31</v>
      </c>
      <c r="U55" s="109"/>
    </row>
    <row r="56" spans="1:21" ht="15.75">
      <c r="A56" s="1" t="s">
        <v>54</v>
      </c>
      <c r="B56" s="52">
        <v>35</v>
      </c>
      <c r="C56" s="53" t="s">
        <v>258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>
        <v>35</v>
      </c>
      <c r="P56" s="53"/>
      <c r="Q56" s="53"/>
      <c r="R56" s="53"/>
      <c r="S56" s="60" t="s">
        <v>264</v>
      </c>
      <c r="T56" s="53">
        <f t="shared" si="2"/>
        <v>13.475</v>
      </c>
      <c r="U56" s="109"/>
    </row>
    <row r="57" spans="1:21" ht="15.75">
      <c r="A57" s="1" t="s">
        <v>31</v>
      </c>
      <c r="B57" s="52">
        <v>50</v>
      </c>
      <c r="C57" s="53" t="s">
        <v>258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>
        <v>50</v>
      </c>
      <c r="P57" s="53"/>
      <c r="Q57" s="53"/>
      <c r="R57" s="53"/>
      <c r="S57" s="60" t="s">
        <v>264</v>
      </c>
      <c r="T57" s="53">
        <f t="shared" si="2"/>
        <v>19.25</v>
      </c>
      <c r="U57" s="109"/>
    </row>
    <row r="58" spans="1:21" ht="15.75">
      <c r="A58" s="1" t="s">
        <v>55</v>
      </c>
      <c r="B58" s="52">
        <v>70</v>
      </c>
      <c r="C58" s="53" t="s">
        <v>258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>
        <v>70</v>
      </c>
      <c r="P58" s="53"/>
      <c r="Q58" s="53"/>
      <c r="R58" s="53"/>
      <c r="S58" s="60" t="s">
        <v>264</v>
      </c>
      <c r="T58" s="53">
        <f t="shared" si="2"/>
        <v>26.95</v>
      </c>
      <c r="U58" s="109"/>
    </row>
    <row r="59" spans="1:21" ht="15.75">
      <c r="A59" s="1" t="s">
        <v>19</v>
      </c>
      <c r="B59" s="52">
        <v>50</v>
      </c>
      <c r="C59" s="53" t="s">
        <v>258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>
        <v>50</v>
      </c>
      <c r="O59" s="53"/>
      <c r="P59" s="53"/>
      <c r="Q59" s="53"/>
      <c r="R59" s="53"/>
      <c r="S59" s="60" t="s">
        <v>264</v>
      </c>
      <c r="T59" s="53">
        <f t="shared" si="2"/>
        <v>19.25</v>
      </c>
      <c r="U59" s="109"/>
    </row>
    <row r="60" spans="1:21" ht="15.75">
      <c r="A60" s="1" t="s">
        <v>68</v>
      </c>
      <c r="B60" s="52">
        <v>70</v>
      </c>
      <c r="C60" s="53" t="s">
        <v>258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>
        <v>70</v>
      </c>
      <c r="O60" s="53"/>
      <c r="P60" s="53"/>
      <c r="Q60" s="53"/>
      <c r="R60" s="53"/>
      <c r="S60" s="60" t="s">
        <v>264</v>
      </c>
      <c r="T60" s="53">
        <f t="shared" si="2"/>
        <v>26.95</v>
      </c>
      <c r="U60" s="109"/>
    </row>
    <row r="61" spans="1:21" ht="15.75">
      <c r="A61" s="1" t="s">
        <v>163</v>
      </c>
      <c r="B61" s="52">
        <v>150</v>
      </c>
      <c r="C61" s="53" t="s">
        <v>258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>
        <v>150</v>
      </c>
      <c r="S61" s="60" t="s">
        <v>264</v>
      </c>
      <c r="T61" s="53">
        <f t="shared" si="2"/>
        <v>57.75</v>
      </c>
      <c r="U61" s="109"/>
    </row>
    <row r="62" spans="1:21" ht="15.75">
      <c r="A62" s="36" t="s">
        <v>261</v>
      </c>
      <c r="B62" s="56">
        <f>SUM(B36:B61)</f>
        <v>2211</v>
      </c>
      <c r="C62" s="57" t="s">
        <v>262</v>
      </c>
      <c r="D62" s="57">
        <f>SUM(D36:D61)</f>
        <v>165</v>
      </c>
      <c r="E62" s="57">
        <f aca="true" t="shared" si="3" ref="E62:R62">SUM(E36:E61)</f>
        <v>190</v>
      </c>
      <c r="F62" s="57">
        <f t="shared" si="3"/>
        <v>190</v>
      </c>
      <c r="G62" s="57">
        <f t="shared" si="3"/>
        <v>185</v>
      </c>
      <c r="H62" s="57">
        <f t="shared" si="3"/>
        <v>120</v>
      </c>
      <c r="I62" s="57">
        <f t="shared" si="3"/>
        <v>120</v>
      </c>
      <c r="J62" s="57">
        <f t="shared" si="3"/>
        <v>250</v>
      </c>
      <c r="K62" s="57">
        <f t="shared" si="3"/>
        <v>150</v>
      </c>
      <c r="L62" s="57">
        <f t="shared" si="3"/>
        <v>150</v>
      </c>
      <c r="M62" s="57">
        <f t="shared" si="3"/>
        <v>0</v>
      </c>
      <c r="N62" s="57">
        <f t="shared" si="3"/>
        <v>126</v>
      </c>
      <c r="O62" s="57">
        <f t="shared" si="3"/>
        <v>155</v>
      </c>
      <c r="P62" s="57">
        <f t="shared" si="3"/>
        <v>120</v>
      </c>
      <c r="Q62" s="57">
        <f t="shared" si="3"/>
        <v>140</v>
      </c>
      <c r="R62" s="57">
        <f t="shared" si="3"/>
        <v>150</v>
      </c>
      <c r="S62" s="57"/>
      <c r="T62" s="57">
        <f>SUM(T36:T61)</f>
        <v>851.235</v>
      </c>
      <c r="U62" s="59"/>
    </row>
    <row r="63" spans="1:21" ht="15.75">
      <c r="A63" s="98" t="s">
        <v>265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100"/>
    </row>
    <row r="64" spans="1:22" ht="12.75">
      <c r="A64" s="1" t="s">
        <v>28</v>
      </c>
      <c r="B64" s="52">
        <v>13</v>
      </c>
      <c r="C64" s="53" t="s">
        <v>89</v>
      </c>
      <c r="D64" s="53">
        <v>13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60" t="s">
        <v>264</v>
      </c>
      <c r="T64" s="53">
        <f>B64*$V$64/1000</f>
        <v>2.6</v>
      </c>
      <c r="U64" s="108" t="s">
        <v>266</v>
      </c>
      <c r="V64" s="47">
        <v>200</v>
      </c>
    </row>
    <row r="65" spans="1:21" ht="12.75">
      <c r="A65" s="1" t="s">
        <v>16</v>
      </c>
      <c r="B65" s="52">
        <v>16</v>
      </c>
      <c r="C65" s="53" t="s">
        <v>89</v>
      </c>
      <c r="D65" s="53">
        <v>16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60" t="s">
        <v>264</v>
      </c>
      <c r="T65" s="53">
        <f aca="true" t="shared" si="4" ref="T65:T93">B65*$V$64/1000</f>
        <v>3.2</v>
      </c>
      <c r="U65" s="109"/>
    </row>
    <row r="66" spans="1:21" ht="12.75">
      <c r="A66" s="1" t="s">
        <v>69</v>
      </c>
      <c r="B66" s="52">
        <v>24</v>
      </c>
      <c r="C66" s="53" t="s">
        <v>89</v>
      </c>
      <c r="D66" s="53"/>
      <c r="E66" s="53">
        <v>24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60" t="s">
        <v>264</v>
      </c>
      <c r="T66" s="53">
        <f t="shared" si="4"/>
        <v>4.8</v>
      </c>
      <c r="U66" s="109"/>
    </row>
    <row r="67" spans="1:21" ht="12.75">
      <c r="A67" s="1" t="s">
        <v>17</v>
      </c>
      <c r="B67" s="52">
        <v>26</v>
      </c>
      <c r="C67" s="53" t="s">
        <v>89</v>
      </c>
      <c r="D67" s="53"/>
      <c r="E67" s="53"/>
      <c r="F67" s="53">
        <v>26</v>
      </c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60" t="s">
        <v>264</v>
      </c>
      <c r="T67" s="53">
        <f t="shared" si="4"/>
        <v>5.2</v>
      </c>
      <c r="U67" s="109"/>
    </row>
    <row r="68" spans="1:21" ht="12.75">
      <c r="A68" s="1" t="s">
        <v>12</v>
      </c>
      <c r="B68" s="52">
        <v>12</v>
      </c>
      <c r="C68" s="53" t="s">
        <v>89</v>
      </c>
      <c r="D68" s="53"/>
      <c r="E68" s="53">
        <v>12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60" t="s">
        <v>264</v>
      </c>
      <c r="T68" s="53">
        <f t="shared" si="4"/>
        <v>2.4</v>
      </c>
      <c r="U68" s="109"/>
    </row>
    <row r="69" spans="1:21" ht="12.75">
      <c r="A69" s="1" t="s">
        <v>13</v>
      </c>
      <c r="B69" s="52">
        <v>6</v>
      </c>
      <c r="C69" s="53" t="s">
        <v>89</v>
      </c>
      <c r="D69" s="53"/>
      <c r="E69" s="53"/>
      <c r="F69" s="53">
        <v>6</v>
      </c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60" t="s">
        <v>264</v>
      </c>
      <c r="T69" s="53">
        <f t="shared" si="4"/>
        <v>1.2</v>
      </c>
      <c r="U69" s="109"/>
    </row>
    <row r="70" spans="1:21" ht="12.75">
      <c r="A70" s="1" t="s">
        <v>70</v>
      </c>
      <c r="B70" s="52">
        <v>16</v>
      </c>
      <c r="C70" s="53" t="s">
        <v>89</v>
      </c>
      <c r="D70" s="53"/>
      <c r="E70" s="53"/>
      <c r="F70" s="53"/>
      <c r="G70" s="53">
        <v>16</v>
      </c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60" t="s">
        <v>264</v>
      </c>
      <c r="T70" s="53">
        <f t="shared" si="4"/>
        <v>3.2</v>
      </c>
      <c r="U70" s="109"/>
    </row>
    <row r="71" spans="1:21" ht="12.75">
      <c r="A71" s="1" t="s">
        <v>18</v>
      </c>
      <c r="B71" s="52">
        <v>12</v>
      </c>
      <c r="C71" s="53" t="s">
        <v>89</v>
      </c>
      <c r="D71" s="53"/>
      <c r="E71" s="53"/>
      <c r="F71" s="53"/>
      <c r="G71" s="53">
        <v>12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60" t="s">
        <v>264</v>
      </c>
      <c r="T71" s="53">
        <f t="shared" si="4"/>
        <v>2.4</v>
      </c>
      <c r="U71" s="109"/>
    </row>
    <row r="72" spans="1:21" ht="12.75">
      <c r="A72" s="1" t="s">
        <v>15</v>
      </c>
      <c r="B72" s="52">
        <v>25</v>
      </c>
      <c r="C72" s="53" t="s">
        <v>89</v>
      </c>
      <c r="D72" s="53"/>
      <c r="E72" s="53"/>
      <c r="F72" s="53"/>
      <c r="G72" s="53"/>
      <c r="H72" s="53">
        <v>25</v>
      </c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60" t="s">
        <v>264</v>
      </c>
      <c r="T72" s="53">
        <f t="shared" si="4"/>
        <v>5</v>
      </c>
      <c r="U72" s="109"/>
    </row>
    <row r="73" spans="1:21" ht="12.75">
      <c r="A73" s="1" t="s">
        <v>14</v>
      </c>
      <c r="B73" s="52">
        <v>8</v>
      </c>
      <c r="C73" s="53" t="s">
        <v>89</v>
      </c>
      <c r="D73" s="53"/>
      <c r="E73" s="53"/>
      <c r="F73" s="53"/>
      <c r="G73" s="53"/>
      <c r="H73" s="53">
        <v>8</v>
      </c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60" t="s">
        <v>264</v>
      </c>
      <c r="T73" s="53">
        <f t="shared" si="4"/>
        <v>1.6</v>
      </c>
      <c r="U73" s="109"/>
    </row>
    <row r="74" spans="1:21" ht="12.75">
      <c r="A74" s="1" t="s">
        <v>67</v>
      </c>
      <c r="B74" s="52">
        <v>35</v>
      </c>
      <c r="C74" s="53" t="s">
        <v>89</v>
      </c>
      <c r="D74" s="53"/>
      <c r="E74" s="53"/>
      <c r="F74" s="53"/>
      <c r="G74" s="53"/>
      <c r="H74" s="53"/>
      <c r="I74" s="53">
        <v>35</v>
      </c>
      <c r="J74" s="53"/>
      <c r="K74" s="53"/>
      <c r="L74" s="53"/>
      <c r="M74" s="53"/>
      <c r="N74" s="53"/>
      <c r="O74" s="53"/>
      <c r="P74" s="53"/>
      <c r="Q74" s="53"/>
      <c r="R74" s="53"/>
      <c r="S74" s="60" t="s">
        <v>264</v>
      </c>
      <c r="T74" s="53">
        <f t="shared" si="4"/>
        <v>7</v>
      </c>
      <c r="U74" s="109"/>
    </row>
    <row r="75" spans="1:21" ht="12.75">
      <c r="A75" s="1" t="s">
        <v>24</v>
      </c>
      <c r="B75" s="52">
        <v>29</v>
      </c>
      <c r="C75" s="53" t="s">
        <v>89</v>
      </c>
      <c r="D75" s="53"/>
      <c r="E75" s="53"/>
      <c r="F75" s="53"/>
      <c r="G75" s="53"/>
      <c r="H75" s="53"/>
      <c r="I75" s="53"/>
      <c r="J75" s="53">
        <v>29</v>
      </c>
      <c r="K75" s="53"/>
      <c r="L75" s="53"/>
      <c r="M75" s="53"/>
      <c r="N75" s="53"/>
      <c r="O75" s="53"/>
      <c r="P75" s="53"/>
      <c r="Q75" s="53"/>
      <c r="R75" s="53"/>
      <c r="S75" s="60" t="s">
        <v>264</v>
      </c>
      <c r="T75" s="53">
        <f t="shared" si="4"/>
        <v>5.8</v>
      </c>
      <c r="U75" s="109"/>
    </row>
    <row r="76" spans="1:21" ht="12.75">
      <c r="A76" s="1" t="s">
        <v>66</v>
      </c>
      <c r="B76" s="52">
        <v>6</v>
      </c>
      <c r="C76" s="53" t="s">
        <v>89</v>
      </c>
      <c r="D76" s="53"/>
      <c r="E76" s="53"/>
      <c r="F76" s="53"/>
      <c r="G76" s="53"/>
      <c r="H76" s="53"/>
      <c r="I76" s="53"/>
      <c r="J76" s="53">
        <v>6</v>
      </c>
      <c r="K76" s="53"/>
      <c r="L76" s="53"/>
      <c r="M76" s="53"/>
      <c r="N76" s="53"/>
      <c r="O76" s="53"/>
      <c r="P76" s="53"/>
      <c r="Q76" s="53"/>
      <c r="R76" s="53"/>
      <c r="S76" s="60" t="s">
        <v>264</v>
      </c>
      <c r="T76" s="53">
        <f t="shared" si="4"/>
        <v>1.2</v>
      </c>
      <c r="U76" s="109"/>
    </row>
    <row r="77" spans="1:21" ht="12.75">
      <c r="A77" s="1" t="s">
        <v>26</v>
      </c>
      <c r="B77" s="52">
        <v>12</v>
      </c>
      <c r="C77" s="53" t="s">
        <v>89</v>
      </c>
      <c r="D77" s="53"/>
      <c r="E77" s="53"/>
      <c r="F77" s="53"/>
      <c r="G77" s="53"/>
      <c r="H77" s="53"/>
      <c r="I77" s="53"/>
      <c r="J77" s="53"/>
      <c r="K77" s="53"/>
      <c r="L77" s="53"/>
      <c r="M77" s="53">
        <v>12</v>
      </c>
      <c r="N77" s="53"/>
      <c r="O77" s="53"/>
      <c r="P77" s="53"/>
      <c r="Q77" s="53"/>
      <c r="R77" s="53"/>
      <c r="S77" s="60" t="s">
        <v>264</v>
      </c>
      <c r="T77" s="53">
        <f t="shared" si="4"/>
        <v>2.4</v>
      </c>
      <c r="U77" s="109"/>
    </row>
    <row r="78" spans="1:21" ht="12.75">
      <c r="A78" s="1" t="s">
        <v>81</v>
      </c>
      <c r="B78" s="52">
        <v>9</v>
      </c>
      <c r="C78" s="53" t="s">
        <v>89</v>
      </c>
      <c r="D78" s="53"/>
      <c r="E78" s="53"/>
      <c r="F78" s="53"/>
      <c r="G78" s="53"/>
      <c r="H78" s="53"/>
      <c r="I78" s="53"/>
      <c r="J78" s="53"/>
      <c r="K78" s="53"/>
      <c r="L78" s="53">
        <v>9</v>
      </c>
      <c r="M78" s="53"/>
      <c r="N78" s="53"/>
      <c r="O78" s="53"/>
      <c r="P78" s="53"/>
      <c r="Q78" s="53"/>
      <c r="R78" s="53"/>
      <c r="S78" s="60" t="s">
        <v>264</v>
      </c>
      <c r="T78" s="53">
        <f t="shared" si="4"/>
        <v>1.8</v>
      </c>
      <c r="U78" s="109"/>
    </row>
    <row r="79" spans="1:21" ht="12.75">
      <c r="A79" s="1" t="s">
        <v>185</v>
      </c>
      <c r="B79" s="52">
        <v>21</v>
      </c>
      <c r="C79" s="53" t="s">
        <v>89</v>
      </c>
      <c r="D79" s="53"/>
      <c r="E79" s="53"/>
      <c r="F79" s="53"/>
      <c r="G79" s="53"/>
      <c r="H79" s="53"/>
      <c r="I79" s="53"/>
      <c r="J79" s="53"/>
      <c r="K79" s="53"/>
      <c r="L79" s="53">
        <v>21</v>
      </c>
      <c r="M79" s="53"/>
      <c r="N79" s="53"/>
      <c r="O79" s="53"/>
      <c r="P79" s="53"/>
      <c r="Q79" s="53"/>
      <c r="R79" s="53"/>
      <c r="S79" s="60" t="s">
        <v>264</v>
      </c>
      <c r="T79" s="53">
        <f t="shared" si="4"/>
        <v>4.2</v>
      </c>
      <c r="U79" s="109"/>
    </row>
    <row r="80" spans="1:21" ht="12.75">
      <c r="A80" s="1" t="s">
        <v>186</v>
      </c>
      <c r="B80" s="52">
        <v>9</v>
      </c>
      <c r="C80" s="53" t="s">
        <v>89</v>
      </c>
      <c r="D80" s="53"/>
      <c r="E80" s="53"/>
      <c r="F80" s="53"/>
      <c r="G80" s="53"/>
      <c r="H80" s="53"/>
      <c r="I80" s="53"/>
      <c r="J80" s="53"/>
      <c r="K80" s="53"/>
      <c r="L80" s="53">
        <v>9</v>
      </c>
      <c r="M80" s="53"/>
      <c r="N80" s="53"/>
      <c r="O80" s="53"/>
      <c r="P80" s="53"/>
      <c r="Q80" s="53"/>
      <c r="R80" s="53"/>
      <c r="S80" s="60" t="s">
        <v>264</v>
      </c>
      <c r="T80" s="53">
        <f t="shared" si="4"/>
        <v>1.8</v>
      </c>
      <c r="U80" s="109"/>
    </row>
    <row r="81" spans="1:21" ht="12.75">
      <c r="A81" s="1" t="s">
        <v>88</v>
      </c>
      <c r="B81" s="52">
        <v>18</v>
      </c>
      <c r="C81" s="53" t="s">
        <v>89</v>
      </c>
      <c r="D81" s="53"/>
      <c r="E81" s="53"/>
      <c r="F81" s="53"/>
      <c r="G81" s="53"/>
      <c r="H81" s="53"/>
      <c r="I81" s="53"/>
      <c r="J81" s="53"/>
      <c r="K81" s="53"/>
      <c r="L81" s="53"/>
      <c r="M81" s="53">
        <v>18</v>
      </c>
      <c r="N81" s="53"/>
      <c r="O81" s="53"/>
      <c r="P81" s="53"/>
      <c r="Q81" s="53"/>
      <c r="R81" s="53"/>
      <c r="S81" s="60" t="s">
        <v>264</v>
      </c>
      <c r="T81" s="53">
        <f t="shared" si="4"/>
        <v>3.6</v>
      </c>
      <c r="U81" s="109"/>
    </row>
    <row r="82" spans="1:21" ht="12.75">
      <c r="A82" s="1" t="s">
        <v>63</v>
      </c>
      <c r="B82" s="52">
        <v>16</v>
      </c>
      <c r="C82" s="53" t="s">
        <v>89</v>
      </c>
      <c r="D82" s="53"/>
      <c r="E82" s="53"/>
      <c r="F82" s="53"/>
      <c r="G82" s="53"/>
      <c r="H82" s="53"/>
      <c r="I82" s="53"/>
      <c r="J82" s="53"/>
      <c r="K82" s="53"/>
      <c r="L82" s="53"/>
      <c r="M82" s="53">
        <v>16</v>
      </c>
      <c r="N82" s="53"/>
      <c r="O82" s="53"/>
      <c r="P82" s="53"/>
      <c r="Q82" s="53"/>
      <c r="R82" s="53"/>
      <c r="S82" s="60" t="s">
        <v>264</v>
      </c>
      <c r="T82" s="53">
        <f t="shared" si="4"/>
        <v>3.2</v>
      </c>
      <c r="U82" s="109"/>
    </row>
    <row r="83" spans="1:21" ht="12.75">
      <c r="A83" s="1" t="s">
        <v>64</v>
      </c>
      <c r="B83" s="52">
        <v>23</v>
      </c>
      <c r="C83" s="53" t="s">
        <v>89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>
        <v>23</v>
      </c>
      <c r="O83" s="53"/>
      <c r="P83" s="53"/>
      <c r="Q83" s="53"/>
      <c r="R83" s="53"/>
      <c r="S83" s="60" t="s">
        <v>264</v>
      </c>
      <c r="T83" s="53">
        <f t="shared" si="4"/>
        <v>4.6</v>
      </c>
      <c r="U83" s="109"/>
    </row>
    <row r="84" spans="1:21" ht="12.75">
      <c r="A84" s="1" t="s">
        <v>65</v>
      </c>
      <c r="B84" s="52">
        <v>4</v>
      </c>
      <c r="C84" s="53" t="s">
        <v>89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>
        <v>4</v>
      </c>
      <c r="O84" s="53"/>
      <c r="P84" s="53"/>
      <c r="Q84" s="53"/>
      <c r="R84" s="53"/>
      <c r="S84" s="60" t="s">
        <v>264</v>
      </c>
      <c r="T84" s="53">
        <f t="shared" si="4"/>
        <v>0.8</v>
      </c>
      <c r="U84" s="109"/>
    </row>
    <row r="85" spans="1:21" ht="12.75">
      <c r="A85" s="1" t="s">
        <v>25</v>
      </c>
      <c r="B85" s="52">
        <v>11</v>
      </c>
      <c r="C85" s="53" t="s">
        <v>89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>
        <v>11</v>
      </c>
      <c r="P85" s="53"/>
      <c r="Q85" s="53"/>
      <c r="R85" s="53"/>
      <c r="S85" s="60" t="s">
        <v>264</v>
      </c>
      <c r="T85" s="53">
        <f t="shared" si="4"/>
        <v>2.2</v>
      </c>
      <c r="U85" s="109"/>
    </row>
    <row r="86" spans="1:21" ht="12.75">
      <c r="A86" s="1" t="s">
        <v>20</v>
      </c>
      <c r="B86" s="52">
        <v>36</v>
      </c>
      <c r="C86" s="53" t="s">
        <v>89</v>
      </c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>
        <v>36</v>
      </c>
      <c r="Q86" s="53"/>
      <c r="R86" s="53"/>
      <c r="S86" s="60" t="s">
        <v>264</v>
      </c>
      <c r="T86" s="53">
        <f t="shared" si="4"/>
        <v>7.2</v>
      </c>
      <c r="U86" s="109"/>
    </row>
    <row r="87" spans="1:21" ht="12.75">
      <c r="A87" s="1" t="s">
        <v>29</v>
      </c>
      <c r="B87" s="52">
        <v>22</v>
      </c>
      <c r="C87" s="53" t="s">
        <v>89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>
        <v>22</v>
      </c>
      <c r="P87" s="53"/>
      <c r="Q87" s="53"/>
      <c r="R87" s="53"/>
      <c r="S87" s="60" t="s">
        <v>264</v>
      </c>
      <c r="T87" s="53">
        <f t="shared" si="4"/>
        <v>4.4</v>
      </c>
      <c r="U87" s="109"/>
    </row>
    <row r="88" spans="1:21" ht="12.75">
      <c r="A88" s="1" t="s">
        <v>61</v>
      </c>
      <c r="B88" s="52">
        <v>30</v>
      </c>
      <c r="C88" s="53" t="s">
        <v>89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>
        <v>30</v>
      </c>
      <c r="R88" s="53"/>
      <c r="S88" s="60" t="s">
        <v>264</v>
      </c>
      <c r="T88" s="53">
        <f t="shared" si="4"/>
        <v>6</v>
      </c>
      <c r="U88" s="109"/>
    </row>
    <row r="89" spans="1:21" ht="12.75">
      <c r="A89" s="1" t="s">
        <v>27</v>
      </c>
      <c r="B89" s="52">
        <v>15</v>
      </c>
      <c r="C89" s="53" t="s">
        <v>89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>
        <v>15</v>
      </c>
      <c r="R89" s="53"/>
      <c r="S89" s="60" t="s">
        <v>264</v>
      </c>
      <c r="T89" s="53">
        <f t="shared" si="4"/>
        <v>3</v>
      </c>
      <c r="U89" s="109"/>
    </row>
    <row r="90" spans="1:21" ht="12.75">
      <c r="A90" s="1" t="s">
        <v>80</v>
      </c>
      <c r="B90" s="52">
        <v>5</v>
      </c>
      <c r="C90" s="53" t="s">
        <v>89</v>
      </c>
      <c r="D90" s="53"/>
      <c r="E90" s="53"/>
      <c r="F90" s="53"/>
      <c r="G90" s="53"/>
      <c r="H90" s="53"/>
      <c r="I90" s="53"/>
      <c r="J90" s="53"/>
      <c r="K90" s="53">
        <v>5</v>
      </c>
      <c r="L90" s="53"/>
      <c r="M90" s="53"/>
      <c r="N90" s="53"/>
      <c r="O90" s="53"/>
      <c r="P90" s="53"/>
      <c r="Q90" s="53"/>
      <c r="R90" s="53"/>
      <c r="S90" s="60" t="s">
        <v>264</v>
      </c>
      <c r="T90" s="53">
        <f t="shared" si="4"/>
        <v>1</v>
      </c>
      <c r="U90" s="109"/>
    </row>
    <row r="91" spans="1:21" ht="12.75">
      <c r="A91" s="1" t="s">
        <v>329</v>
      </c>
      <c r="B91" s="52">
        <v>22</v>
      </c>
      <c r="C91" s="53" t="s">
        <v>89</v>
      </c>
      <c r="D91" s="53"/>
      <c r="E91" s="53"/>
      <c r="F91" s="53"/>
      <c r="G91" s="53"/>
      <c r="H91" s="53"/>
      <c r="I91" s="53"/>
      <c r="J91" s="53"/>
      <c r="K91" s="53">
        <v>22</v>
      </c>
      <c r="L91" s="53"/>
      <c r="M91" s="53"/>
      <c r="N91" s="53"/>
      <c r="O91" s="53"/>
      <c r="P91" s="53"/>
      <c r="Q91" s="53"/>
      <c r="R91" s="53"/>
      <c r="S91" s="60" t="s">
        <v>264</v>
      </c>
      <c r="T91" s="53">
        <f t="shared" si="4"/>
        <v>4.4</v>
      </c>
      <c r="U91" s="109"/>
    </row>
    <row r="92" spans="1:21" ht="12.75">
      <c r="A92" s="1" t="s">
        <v>79</v>
      </c>
      <c r="B92" s="52">
        <v>18</v>
      </c>
      <c r="C92" s="53" t="s">
        <v>89</v>
      </c>
      <c r="D92" s="53"/>
      <c r="E92" s="53"/>
      <c r="F92" s="53"/>
      <c r="G92" s="53"/>
      <c r="H92" s="53"/>
      <c r="I92" s="53"/>
      <c r="J92" s="53"/>
      <c r="K92" s="53">
        <v>18</v>
      </c>
      <c r="L92" s="53"/>
      <c r="M92" s="53"/>
      <c r="N92" s="53"/>
      <c r="O92" s="53"/>
      <c r="P92" s="53"/>
      <c r="Q92" s="53"/>
      <c r="R92" s="53"/>
      <c r="S92" s="60" t="s">
        <v>264</v>
      </c>
      <c r="T92" s="53">
        <f t="shared" si="4"/>
        <v>3.6</v>
      </c>
      <c r="U92" s="109"/>
    </row>
    <row r="93" spans="1:21" ht="12.75">
      <c r="A93" s="1" t="s">
        <v>68</v>
      </c>
      <c r="B93" s="52">
        <v>42</v>
      </c>
      <c r="C93" s="53" t="s">
        <v>89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>
        <v>42</v>
      </c>
      <c r="S93" s="60" t="s">
        <v>264</v>
      </c>
      <c r="T93" s="53">
        <f t="shared" si="4"/>
        <v>8.4</v>
      </c>
      <c r="U93" s="109"/>
    </row>
    <row r="94" spans="1:21" ht="12.75">
      <c r="A94" s="36" t="s">
        <v>261</v>
      </c>
      <c r="B94" s="56">
        <f>SUM(B64:B93)</f>
        <v>541</v>
      </c>
      <c r="C94" s="57" t="s">
        <v>89</v>
      </c>
      <c r="D94" s="57">
        <f aca="true" t="shared" si="5" ref="D94:R94">SUM(D64:D93)</f>
        <v>29</v>
      </c>
      <c r="E94" s="57">
        <f t="shared" si="5"/>
        <v>36</v>
      </c>
      <c r="F94" s="57">
        <f t="shared" si="5"/>
        <v>32</v>
      </c>
      <c r="G94" s="57">
        <f t="shared" si="5"/>
        <v>28</v>
      </c>
      <c r="H94" s="57">
        <f t="shared" si="5"/>
        <v>33</v>
      </c>
      <c r="I94" s="57">
        <f t="shared" si="5"/>
        <v>35</v>
      </c>
      <c r="J94" s="57">
        <f t="shared" si="5"/>
        <v>35</v>
      </c>
      <c r="K94" s="57">
        <f t="shared" si="5"/>
        <v>45</v>
      </c>
      <c r="L94" s="57">
        <f t="shared" si="5"/>
        <v>39</v>
      </c>
      <c r="M94" s="57">
        <f t="shared" si="5"/>
        <v>46</v>
      </c>
      <c r="N94" s="57">
        <f t="shared" si="5"/>
        <v>27</v>
      </c>
      <c r="O94" s="57">
        <f t="shared" si="5"/>
        <v>33</v>
      </c>
      <c r="P94" s="57">
        <f t="shared" si="5"/>
        <v>36</v>
      </c>
      <c r="Q94" s="57">
        <f t="shared" si="5"/>
        <v>45</v>
      </c>
      <c r="R94" s="57">
        <f t="shared" si="5"/>
        <v>42</v>
      </c>
      <c r="S94" s="57"/>
      <c r="T94" s="57">
        <f>SUM(T64:T93)</f>
        <v>108.2</v>
      </c>
      <c r="U94" s="59"/>
    </row>
    <row r="95" spans="1:21" ht="15.75">
      <c r="A95" s="98" t="s">
        <v>267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100"/>
    </row>
    <row r="96" spans="1:22" ht="15.75">
      <c r="A96" s="1" t="s">
        <v>30</v>
      </c>
      <c r="B96" s="52">
        <v>3</v>
      </c>
      <c r="C96" s="53" t="s">
        <v>258</v>
      </c>
      <c r="D96" s="53"/>
      <c r="E96" s="53">
        <v>3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61" t="s">
        <v>264</v>
      </c>
      <c r="T96" s="53">
        <f>B96*$V$96/1000</f>
        <v>2.016</v>
      </c>
      <c r="U96" s="108" t="s">
        <v>266</v>
      </c>
      <c r="V96" s="47">
        <v>672</v>
      </c>
    </row>
    <row r="97" spans="1:21" ht="15.75">
      <c r="A97" s="1" t="s">
        <v>56</v>
      </c>
      <c r="B97" s="52">
        <v>6</v>
      </c>
      <c r="C97" s="53" t="s">
        <v>258</v>
      </c>
      <c r="D97" s="53"/>
      <c r="E97" s="53"/>
      <c r="F97" s="53">
        <v>6</v>
      </c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61" t="s">
        <v>264</v>
      </c>
      <c r="T97" s="53">
        <f aca="true" t="shared" si="6" ref="T97:T102">B97*$V$96/1000</f>
        <v>4.032</v>
      </c>
      <c r="U97" s="120"/>
    </row>
    <row r="98" spans="1:21" ht="15.75">
      <c r="A98" s="1" t="s">
        <v>97</v>
      </c>
      <c r="B98" s="52">
        <v>12</v>
      </c>
      <c r="C98" s="53" t="s">
        <v>258</v>
      </c>
      <c r="D98" s="53"/>
      <c r="E98" s="53"/>
      <c r="F98" s="53"/>
      <c r="G98" s="53"/>
      <c r="H98" s="53">
        <v>12</v>
      </c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61" t="s">
        <v>264</v>
      </c>
      <c r="T98" s="53">
        <f t="shared" si="6"/>
        <v>8.064</v>
      </c>
      <c r="U98" s="120"/>
    </row>
    <row r="99" spans="1:21" ht="15.75">
      <c r="A99" s="1" t="s">
        <v>44</v>
      </c>
      <c r="B99" s="52">
        <v>4</v>
      </c>
      <c r="C99" s="53" t="s">
        <v>258</v>
      </c>
      <c r="D99" s="53"/>
      <c r="E99" s="53"/>
      <c r="F99" s="53"/>
      <c r="G99" s="53"/>
      <c r="H99" s="53"/>
      <c r="I99" s="53"/>
      <c r="J99" s="53">
        <v>4</v>
      </c>
      <c r="K99" s="53"/>
      <c r="L99" s="53"/>
      <c r="M99" s="53"/>
      <c r="N99" s="53"/>
      <c r="O99" s="53"/>
      <c r="P99" s="53"/>
      <c r="Q99" s="53"/>
      <c r="R99" s="53"/>
      <c r="S99" s="61" t="s">
        <v>264</v>
      </c>
      <c r="T99" s="53">
        <f t="shared" si="6"/>
        <v>2.688</v>
      </c>
      <c r="U99" s="120"/>
    </row>
    <row r="100" spans="1:21" ht="15.75">
      <c r="A100" s="1" t="s">
        <v>45</v>
      </c>
      <c r="B100" s="52">
        <v>5</v>
      </c>
      <c r="C100" s="53" t="s">
        <v>258</v>
      </c>
      <c r="D100" s="53"/>
      <c r="E100" s="53"/>
      <c r="F100" s="53"/>
      <c r="G100" s="53"/>
      <c r="H100" s="53"/>
      <c r="I100" s="53"/>
      <c r="J100" s="53"/>
      <c r="K100" s="53">
        <v>5</v>
      </c>
      <c r="L100" s="53"/>
      <c r="M100" s="53"/>
      <c r="N100" s="53"/>
      <c r="O100" s="53"/>
      <c r="P100" s="53"/>
      <c r="Q100" s="53"/>
      <c r="R100" s="53"/>
      <c r="S100" s="61" t="s">
        <v>264</v>
      </c>
      <c r="T100" s="53">
        <f t="shared" si="6"/>
        <v>3.36</v>
      </c>
      <c r="U100" s="120"/>
    </row>
    <row r="101" spans="1:21" ht="15.75">
      <c r="A101" s="1" t="s">
        <v>46</v>
      </c>
      <c r="B101" s="52">
        <v>6</v>
      </c>
      <c r="C101" s="53" t="s">
        <v>258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>
        <v>6</v>
      </c>
      <c r="N101" s="53"/>
      <c r="O101" s="53"/>
      <c r="P101" s="53"/>
      <c r="Q101" s="53"/>
      <c r="R101" s="53"/>
      <c r="S101" s="61" t="s">
        <v>264</v>
      </c>
      <c r="T101" s="53">
        <f t="shared" si="6"/>
        <v>4.032</v>
      </c>
      <c r="U101" s="120"/>
    </row>
    <row r="102" spans="1:21" ht="15.75">
      <c r="A102" s="1" t="s">
        <v>50</v>
      </c>
      <c r="B102" s="52">
        <v>5</v>
      </c>
      <c r="C102" s="53" t="s">
        <v>258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>
        <v>5</v>
      </c>
      <c r="P102" s="53"/>
      <c r="Q102" s="53"/>
      <c r="R102" s="53"/>
      <c r="S102" s="61" t="s">
        <v>264</v>
      </c>
      <c r="T102" s="53">
        <f t="shared" si="6"/>
        <v>3.36</v>
      </c>
      <c r="U102" s="120"/>
    </row>
    <row r="103" spans="1:21" ht="15.75">
      <c r="A103" s="36" t="s">
        <v>261</v>
      </c>
      <c r="B103" s="56">
        <f>SUM(B96:B102)</f>
        <v>41</v>
      </c>
      <c r="C103" s="57" t="s">
        <v>262</v>
      </c>
      <c r="D103" s="57">
        <f aca="true" t="shared" si="7" ref="D103:R103">SUM(D96:D102)</f>
        <v>0</v>
      </c>
      <c r="E103" s="57">
        <f t="shared" si="7"/>
        <v>3</v>
      </c>
      <c r="F103" s="57">
        <f t="shared" si="7"/>
        <v>6</v>
      </c>
      <c r="G103" s="57">
        <f t="shared" si="7"/>
        <v>0</v>
      </c>
      <c r="H103" s="57">
        <f t="shared" si="7"/>
        <v>12</v>
      </c>
      <c r="I103" s="57">
        <f t="shared" si="7"/>
        <v>0</v>
      </c>
      <c r="J103" s="57">
        <f t="shared" si="7"/>
        <v>4</v>
      </c>
      <c r="K103" s="57">
        <f t="shared" si="7"/>
        <v>5</v>
      </c>
      <c r="L103" s="57">
        <f t="shared" si="7"/>
        <v>0</v>
      </c>
      <c r="M103" s="57">
        <f t="shared" si="7"/>
        <v>6</v>
      </c>
      <c r="N103" s="57">
        <f t="shared" si="7"/>
        <v>0</v>
      </c>
      <c r="O103" s="57">
        <f t="shared" si="7"/>
        <v>5</v>
      </c>
      <c r="P103" s="57">
        <f t="shared" si="7"/>
        <v>0</v>
      </c>
      <c r="Q103" s="57">
        <f t="shared" si="7"/>
        <v>0</v>
      </c>
      <c r="R103" s="57">
        <f t="shared" si="7"/>
        <v>0</v>
      </c>
      <c r="S103" s="57"/>
      <c r="T103" s="57">
        <f>SUM(T96:T102)</f>
        <v>27.552</v>
      </c>
      <c r="U103" s="57"/>
    </row>
    <row r="104" spans="1:21" ht="15.75">
      <c r="A104" s="98" t="s">
        <v>268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100"/>
    </row>
    <row r="105" spans="1:22" ht="15.75">
      <c r="A105" s="1" t="s">
        <v>21</v>
      </c>
      <c r="B105" s="52">
        <v>4</v>
      </c>
      <c r="C105" s="53" t="s">
        <v>258</v>
      </c>
      <c r="D105" s="53"/>
      <c r="E105" s="53"/>
      <c r="F105" s="53"/>
      <c r="G105" s="53">
        <v>4</v>
      </c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61" t="s">
        <v>264</v>
      </c>
      <c r="T105" s="53">
        <f>B105*$V$105/1000</f>
        <v>3.188</v>
      </c>
      <c r="U105" s="121" t="s">
        <v>269</v>
      </c>
      <c r="V105" s="47">
        <v>797</v>
      </c>
    </row>
    <row r="106" spans="1:21" ht="15.75">
      <c r="A106" s="1" t="s">
        <v>20</v>
      </c>
      <c r="B106" s="52">
        <v>3</v>
      </c>
      <c r="C106" s="53" t="s">
        <v>258</v>
      </c>
      <c r="D106" s="53"/>
      <c r="E106" s="53"/>
      <c r="F106" s="53"/>
      <c r="G106" s="53"/>
      <c r="H106" s="53"/>
      <c r="I106" s="53">
        <v>3</v>
      </c>
      <c r="J106" s="53"/>
      <c r="K106" s="53"/>
      <c r="L106" s="53"/>
      <c r="M106" s="53"/>
      <c r="N106" s="53"/>
      <c r="O106" s="53"/>
      <c r="P106" s="53"/>
      <c r="Q106" s="53"/>
      <c r="R106" s="53"/>
      <c r="S106" s="61" t="s">
        <v>264</v>
      </c>
      <c r="T106" s="53">
        <f>B106*$V$105/1000</f>
        <v>2.391</v>
      </c>
      <c r="U106" s="122"/>
    </row>
    <row r="107" spans="1:21" ht="15.75">
      <c r="A107" s="1" t="s">
        <v>54</v>
      </c>
      <c r="B107" s="52">
        <v>2</v>
      </c>
      <c r="C107" s="53" t="s">
        <v>258</v>
      </c>
      <c r="D107" s="53"/>
      <c r="E107" s="53"/>
      <c r="F107" s="53"/>
      <c r="G107" s="53"/>
      <c r="H107" s="53"/>
      <c r="I107" s="53"/>
      <c r="J107" s="53"/>
      <c r="K107" s="53">
        <v>2</v>
      </c>
      <c r="L107" s="53"/>
      <c r="M107" s="53"/>
      <c r="N107" s="53"/>
      <c r="O107" s="53"/>
      <c r="P107" s="53"/>
      <c r="Q107" s="53"/>
      <c r="R107" s="53"/>
      <c r="S107" s="61" t="s">
        <v>264</v>
      </c>
      <c r="T107" s="53">
        <f>B107*$V$105/1000</f>
        <v>1.594</v>
      </c>
      <c r="U107" s="123"/>
    </row>
    <row r="108" spans="1:21" ht="12.75">
      <c r="A108" s="36" t="s">
        <v>261</v>
      </c>
      <c r="B108" s="56">
        <f>SUM(B105:B107)</f>
        <v>9</v>
      </c>
      <c r="C108" s="57"/>
      <c r="D108" s="57">
        <f aca="true" t="shared" si="8" ref="D108:R108">SUM(D105:D107)</f>
        <v>0</v>
      </c>
      <c r="E108" s="57">
        <f t="shared" si="8"/>
        <v>0</v>
      </c>
      <c r="F108" s="57">
        <f t="shared" si="8"/>
        <v>0</v>
      </c>
      <c r="G108" s="57">
        <f t="shared" si="8"/>
        <v>4</v>
      </c>
      <c r="H108" s="57">
        <f t="shared" si="8"/>
        <v>0</v>
      </c>
      <c r="I108" s="57">
        <f t="shared" si="8"/>
        <v>3</v>
      </c>
      <c r="J108" s="57">
        <f t="shared" si="8"/>
        <v>0</v>
      </c>
      <c r="K108" s="57">
        <f t="shared" si="8"/>
        <v>2</v>
      </c>
      <c r="L108" s="57">
        <f t="shared" si="8"/>
        <v>0</v>
      </c>
      <c r="M108" s="57">
        <f t="shared" si="8"/>
        <v>0</v>
      </c>
      <c r="N108" s="57">
        <f t="shared" si="8"/>
        <v>0</v>
      </c>
      <c r="O108" s="57">
        <f t="shared" si="8"/>
        <v>0</v>
      </c>
      <c r="P108" s="57">
        <f t="shared" si="8"/>
        <v>0</v>
      </c>
      <c r="Q108" s="57">
        <f t="shared" si="8"/>
        <v>0</v>
      </c>
      <c r="R108" s="57">
        <f t="shared" si="8"/>
        <v>0</v>
      </c>
      <c r="S108" s="57"/>
      <c r="T108" s="57">
        <f>SUM(T105:T107)</f>
        <v>7.173000000000001</v>
      </c>
      <c r="U108" s="62"/>
    </row>
    <row r="109" spans="1:21" ht="15.75">
      <c r="A109" s="98" t="s">
        <v>270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100"/>
    </row>
    <row r="110" spans="1:22" ht="12.75">
      <c r="A110" s="1" t="s">
        <v>69</v>
      </c>
      <c r="B110" s="1">
        <v>7</v>
      </c>
      <c r="C110" s="53" t="s">
        <v>271</v>
      </c>
      <c r="D110" s="53"/>
      <c r="E110" s="53"/>
      <c r="F110" s="53"/>
      <c r="G110" s="53"/>
      <c r="H110" s="53"/>
      <c r="I110" s="53"/>
      <c r="J110" s="53"/>
      <c r="K110" s="53">
        <v>7</v>
      </c>
      <c r="L110" s="53"/>
      <c r="M110" s="53"/>
      <c r="N110" s="53"/>
      <c r="O110" s="53"/>
      <c r="P110" s="53"/>
      <c r="Q110" s="53"/>
      <c r="R110" s="53"/>
      <c r="S110" s="81" t="s">
        <v>274</v>
      </c>
      <c r="T110" s="53">
        <f>B110*$V$110/1000</f>
        <v>4.424</v>
      </c>
      <c r="U110" s="108" t="s">
        <v>260</v>
      </c>
      <c r="V110" s="47">
        <v>632</v>
      </c>
    </row>
    <row r="111" spans="1:21" ht="12.75">
      <c r="A111" s="1" t="s">
        <v>17</v>
      </c>
      <c r="B111" s="1">
        <v>111</v>
      </c>
      <c r="C111" s="53" t="s">
        <v>271</v>
      </c>
      <c r="D111" s="53"/>
      <c r="E111" s="53"/>
      <c r="F111" s="53">
        <v>111</v>
      </c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81" t="s">
        <v>274</v>
      </c>
      <c r="T111" s="53">
        <f aca="true" t="shared" si="9" ref="T111:T137">B111*$V$110/1000</f>
        <v>70.152</v>
      </c>
      <c r="U111" s="109"/>
    </row>
    <row r="112" spans="1:21" ht="12.75">
      <c r="A112" s="1" t="s">
        <v>12</v>
      </c>
      <c r="B112" s="1">
        <v>23</v>
      </c>
      <c r="C112" s="53" t="s">
        <v>271</v>
      </c>
      <c r="D112" s="53">
        <v>23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81" t="s">
        <v>274</v>
      </c>
      <c r="T112" s="53">
        <f t="shared" si="9"/>
        <v>14.536</v>
      </c>
      <c r="U112" s="109"/>
    </row>
    <row r="113" spans="1:21" ht="12.75">
      <c r="A113" s="1" t="s">
        <v>70</v>
      </c>
      <c r="B113" s="1">
        <v>9</v>
      </c>
      <c r="C113" s="53" t="s">
        <v>271</v>
      </c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>
        <v>9</v>
      </c>
      <c r="R113" s="53"/>
      <c r="S113" s="81" t="s">
        <v>274</v>
      </c>
      <c r="T113" s="53">
        <f t="shared" si="9"/>
        <v>5.688</v>
      </c>
      <c r="U113" s="109"/>
    </row>
    <row r="114" spans="1:21" ht="12.75">
      <c r="A114" s="1" t="s">
        <v>15</v>
      </c>
      <c r="B114" s="1">
        <v>64</v>
      </c>
      <c r="C114" s="53" t="s">
        <v>271</v>
      </c>
      <c r="D114" s="53"/>
      <c r="E114" s="53"/>
      <c r="F114" s="53"/>
      <c r="G114" s="53"/>
      <c r="H114" s="53"/>
      <c r="I114" s="53">
        <v>64</v>
      </c>
      <c r="J114" s="53"/>
      <c r="K114" s="53"/>
      <c r="L114" s="53"/>
      <c r="M114" s="53"/>
      <c r="N114" s="53"/>
      <c r="O114" s="53"/>
      <c r="P114" s="53"/>
      <c r="Q114" s="53"/>
      <c r="R114" s="53"/>
      <c r="S114" s="81" t="s">
        <v>274</v>
      </c>
      <c r="T114" s="53">
        <f t="shared" si="9"/>
        <v>40.448</v>
      </c>
      <c r="U114" s="109"/>
    </row>
    <row r="115" spans="1:21" ht="12.75">
      <c r="A115" s="1" t="s">
        <v>330</v>
      </c>
      <c r="B115" s="1">
        <v>9</v>
      </c>
      <c r="C115" s="53" t="s">
        <v>271</v>
      </c>
      <c r="D115" s="53"/>
      <c r="E115" s="53"/>
      <c r="F115" s="53"/>
      <c r="G115" s="53"/>
      <c r="H115" s="53"/>
      <c r="I115" s="53"/>
      <c r="J115" s="53"/>
      <c r="K115" s="53"/>
      <c r="L115" s="53">
        <v>9</v>
      </c>
      <c r="M115" s="53"/>
      <c r="N115" s="53"/>
      <c r="O115" s="53"/>
      <c r="P115" s="53"/>
      <c r="Q115" s="53"/>
      <c r="R115" s="53"/>
      <c r="S115" s="81" t="s">
        <v>274</v>
      </c>
      <c r="T115" s="53">
        <f t="shared" si="9"/>
        <v>5.688</v>
      </c>
      <c r="U115" s="109"/>
    </row>
    <row r="116" spans="1:21" ht="12.75">
      <c r="A116" s="1" t="s">
        <v>71</v>
      </c>
      <c r="B116" s="1">
        <v>32</v>
      </c>
      <c r="C116" s="53" t="s">
        <v>271</v>
      </c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>
        <v>32</v>
      </c>
      <c r="P116" s="53"/>
      <c r="Q116" s="53"/>
      <c r="R116" s="53"/>
      <c r="S116" s="81" t="s">
        <v>274</v>
      </c>
      <c r="T116" s="53">
        <f t="shared" si="9"/>
        <v>20.224</v>
      </c>
      <c r="U116" s="109"/>
    </row>
    <row r="117" spans="1:21" ht="12.75">
      <c r="A117" s="1" t="s">
        <v>36</v>
      </c>
      <c r="B117" s="1">
        <v>1</v>
      </c>
      <c r="C117" s="53" t="s">
        <v>271</v>
      </c>
      <c r="D117" s="53">
        <v>1</v>
      </c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81" t="s">
        <v>272</v>
      </c>
      <c r="T117" s="53">
        <f t="shared" si="9"/>
        <v>0.632</v>
      </c>
      <c r="U117" s="109"/>
    </row>
    <row r="118" spans="1:21" ht="12.75">
      <c r="A118" s="1" t="s">
        <v>37</v>
      </c>
      <c r="B118" s="1">
        <v>1</v>
      </c>
      <c r="C118" s="53" t="s">
        <v>271</v>
      </c>
      <c r="D118" s="53">
        <v>1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81" t="s">
        <v>272</v>
      </c>
      <c r="T118" s="53">
        <f t="shared" si="9"/>
        <v>0.632</v>
      </c>
      <c r="U118" s="109"/>
    </row>
    <row r="119" spans="1:21" ht="12.75">
      <c r="A119" s="1" t="s">
        <v>40</v>
      </c>
      <c r="B119" s="1">
        <v>1</v>
      </c>
      <c r="C119" s="53" t="s">
        <v>271</v>
      </c>
      <c r="D119" s="53"/>
      <c r="E119" s="53">
        <v>1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81" t="s">
        <v>272</v>
      </c>
      <c r="T119" s="53">
        <f t="shared" si="9"/>
        <v>0.632</v>
      </c>
      <c r="U119" s="109"/>
    </row>
    <row r="120" spans="1:21" ht="12.75">
      <c r="A120" s="1" t="s">
        <v>75</v>
      </c>
      <c r="B120" s="1">
        <v>8</v>
      </c>
      <c r="C120" s="53" t="s">
        <v>271</v>
      </c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>
        <v>8</v>
      </c>
      <c r="O120" s="53"/>
      <c r="P120" s="53"/>
      <c r="Q120" s="53"/>
      <c r="R120" s="53"/>
      <c r="S120" s="82" t="s">
        <v>273</v>
      </c>
      <c r="T120" s="53">
        <f t="shared" si="9"/>
        <v>5.056</v>
      </c>
      <c r="U120" s="109"/>
    </row>
    <row r="121" spans="1:21" ht="12.75">
      <c r="A121" s="1" t="s">
        <v>24</v>
      </c>
      <c r="B121" s="1">
        <v>5</v>
      </c>
      <c r="C121" s="53" t="s">
        <v>271</v>
      </c>
      <c r="D121" s="53"/>
      <c r="E121" s="53"/>
      <c r="F121" s="53">
        <v>5</v>
      </c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82" t="s">
        <v>274</v>
      </c>
      <c r="T121" s="53">
        <f t="shared" si="9"/>
        <v>3.16</v>
      </c>
      <c r="U121" s="109"/>
    </row>
    <row r="122" spans="1:21" ht="12.75">
      <c r="A122" s="1" t="s">
        <v>66</v>
      </c>
      <c r="B122" s="1">
        <v>350</v>
      </c>
      <c r="C122" s="53" t="s">
        <v>271</v>
      </c>
      <c r="D122" s="53"/>
      <c r="E122" s="53"/>
      <c r="F122" s="53">
        <v>100</v>
      </c>
      <c r="G122" s="53">
        <v>140</v>
      </c>
      <c r="H122" s="53">
        <v>110</v>
      </c>
      <c r="I122" s="53"/>
      <c r="J122" s="53"/>
      <c r="K122" s="53"/>
      <c r="L122" s="53"/>
      <c r="M122" s="53"/>
      <c r="N122" s="53"/>
      <c r="O122" s="1"/>
      <c r="P122" s="1"/>
      <c r="Q122" s="1"/>
      <c r="R122" s="53"/>
      <c r="S122" s="82" t="s">
        <v>273</v>
      </c>
      <c r="T122" s="53">
        <f t="shared" si="9"/>
        <v>221.2</v>
      </c>
      <c r="U122" s="109"/>
    </row>
    <row r="123" spans="1:21" ht="12.75">
      <c r="A123" s="1" t="s">
        <v>88</v>
      </c>
      <c r="B123" s="1">
        <v>18</v>
      </c>
      <c r="C123" s="53" t="s">
        <v>271</v>
      </c>
      <c r="D123" s="53"/>
      <c r="E123" s="53"/>
      <c r="F123" s="53"/>
      <c r="G123" s="53"/>
      <c r="H123" s="53"/>
      <c r="I123" s="53"/>
      <c r="J123" s="53"/>
      <c r="K123" s="53">
        <v>10</v>
      </c>
      <c r="L123" s="53"/>
      <c r="M123" s="53"/>
      <c r="N123" s="53">
        <v>8</v>
      </c>
      <c r="O123" s="53"/>
      <c r="P123" s="53"/>
      <c r="Q123" s="53"/>
      <c r="R123" s="53"/>
      <c r="S123" s="82" t="s">
        <v>273</v>
      </c>
      <c r="T123" s="53">
        <f t="shared" si="9"/>
        <v>11.376</v>
      </c>
      <c r="U123" s="109"/>
    </row>
    <row r="124" spans="1:21" ht="12.75">
      <c r="A124" s="1" t="s">
        <v>63</v>
      </c>
      <c r="B124" s="1">
        <v>12</v>
      </c>
      <c r="C124" s="53" t="s">
        <v>271</v>
      </c>
      <c r="D124" s="53"/>
      <c r="E124" s="53"/>
      <c r="F124" s="53"/>
      <c r="G124" s="53"/>
      <c r="H124" s="53"/>
      <c r="I124" s="53">
        <v>12</v>
      </c>
      <c r="J124" s="53"/>
      <c r="K124" s="53"/>
      <c r="L124" s="53"/>
      <c r="M124" s="53"/>
      <c r="N124" s="53"/>
      <c r="O124" s="53"/>
      <c r="P124" s="53"/>
      <c r="Q124" s="53"/>
      <c r="R124" s="53"/>
      <c r="S124" s="82" t="s">
        <v>272</v>
      </c>
      <c r="T124" s="53">
        <f t="shared" si="9"/>
        <v>7.584</v>
      </c>
      <c r="U124" s="109"/>
    </row>
    <row r="125" spans="1:21" ht="12.75">
      <c r="A125" s="1" t="s">
        <v>64</v>
      </c>
      <c r="B125" s="1">
        <v>15</v>
      </c>
      <c r="C125" s="53" t="s">
        <v>271</v>
      </c>
      <c r="D125" s="53"/>
      <c r="E125" s="53"/>
      <c r="F125" s="53"/>
      <c r="G125" s="53"/>
      <c r="H125" s="53"/>
      <c r="I125" s="53"/>
      <c r="J125" s="53">
        <v>15</v>
      </c>
      <c r="K125" s="53"/>
      <c r="L125" s="53"/>
      <c r="M125" s="53"/>
      <c r="N125" s="53"/>
      <c r="O125" s="53"/>
      <c r="P125" s="53"/>
      <c r="Q125" s="53"/>
      <c r="R125" s="53"/>
      <c r="S125" s="82" t="s">
        <v>272</v>
      </c>
      <c r="T125" s="53">
        <f t="shared" si="9"/>
        <v>9.48</v>
      </c>
      <c r="U125" s="109"/>
    </row>
    <row r="126" spans="1:21" ht="12.75">
      <c r="A126" s="1" t="s">
        <v>65</v>
      </c>
      <c r="B126" s="1">
        <v>10</v>
      </c>
      <c r="C126" s="1" t="s">
        <v>271</v>
      </c>
      <c r="D126" s="53"/>
      <c r="E126" s="53"/>
      <c r="F126" s="53"/>
      <c r="G126" s="53"/>
      <c r="H126" s="53"/>
      <c r="I126" s="53"/>
      <c r="J126" s="53"/>
      <c r="K126" s="53">
        <v>10</v>
      </c>
      <c r="L126" s="53"/>
      <c r="M126" s="53"/>
      <c r="N126" s="53"/>
      <c r="O126" s="53"/>
      <c r="P126" s="53"/>
      <c r="Q126" s="53"/>
      <c r="R126" s="53"/>
      <c r="S126" s="82" t="s">
        <v>272</v>
      </c>
      <c r="T126" s="53">
        <f t="shared" si="9"/>
        <v>6.32</v>
      </c>
      <c r="U126" s="109"/>
    </row>
    <row r="127" spans="1:21" ht="12.75">
      <c r="A127" s="1" t="s">
        <v>25</v>
      </c>
      <c r="B127" s="1">
        <v>30</v>
      </c>
      <c r="C127" s="1" t="s">
        <v>271</v>
      </c>
      <c r="D127" s="53"/>
      <c r="E127" s="53"/>
      <c r="F127" s="53"/>
      <c r="G127" s="53"/>
      <c r="H127" s="53"/>
      <c r="I127" s="53"/>
      <c r="J127" s="53"/>
      <c r="K127" s="53"/>
      <c r="L127" s="53">
        <v>30</v>
      </c>
      <c r="M127" s="53"/>
      <c r="N127" s="53"/>
      <c r="O127" s="53"/>
      <c r="P127" s="53"/>
      <c r="Q127" s="53"/>
      <c r="R127" s="53"/>
      <c r="S127" s="82" t="s">
        <v>272</v>
      </c>
      <c r="T127" s="53">
        <f t="shared" si="9"/>
        <v>18.96</v>
      </c>
      <c r="U127" s="109"/>
    </row>
    <row r="128" spans="1:21" ht="12.75">
      <c r="A128" s="1" t="s">
        <v>20</v>
      </c>
      <c r="B128" s="1">
        <v>10</v>
      </c>
      <c r="C128" s="1" t="s">
        <v>271</v>
      </c>
      <c r="D128" s="53"/>
      <c r="E128" s="53"/>
      <c r="F128" s="53"/>
      <c r="G128" s="53"/>
      <c r="H128" s="53"/>
      <c r="I128" s="53"/>
      <c r="J128" s="53"/>
      <c r="K128" s="53"/>
      <c r="L128" s="53"/>
      <c r="M128" s="53">
        <v>10</v>
      </c>
      <c r="N128" s="53"/>
      <c r="O128" s="53"/>
      <c r="P128" s="53"/>
      <c r="Q128" s="53"/>
      <c r="R128" s="53"/>
      <c r="S128" s="82" t="s">
        <v>272</v>
      </c>
      <c r="T128" s="53">
        <f t="shared" si="9"/>
        <v>6.32</v>
      </c>
      <c r="U128" s="109"/>
    </row>
    <row r="129" spans="1:21" ht="12.75">
      <c r="A129" s="1" t="s">
        <v>29</v>
      </c>
      <c r="B129" s="1">
        <v>30</v>
      </c>
      <c r="C129" s="1" t="s">
        <v>271</v>
      </c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>
        <v>30</v>
      </c>
      <c r="O129" s="53"/>
      <c r="P129" s="53"/>
      <c r="Q129" s="53"/>
      <c r="R129" s="53"/>
      <c r="S129" s="82" t="s">
        <v>272</v>
      </c>
      <c r="T129" s="53">
        <f t="shared" si="9"/>
        <v>18.96</v>
      </c>
      <c r="U129" s="109"/>
    </row>
    <row r="130" spans="1:21" ht="12.75">
      <c r="A130" s="1" t="s">
        <v>61</v>
      </c>
      <c r="B130" s="1">
        <v>3</v>
      </c>
      <c r="C130" s="1" t="s">
        <v>271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>
        <v>3</v>
      </c>
      <c r="P130" s="53"/>
      <c r="Q130" s="53"/>
      <c r="R130" s="53"/>
      <c r="S130" s="82" t="s">
        <v>272</v>
      </c>
      <c r="T130" s="53">
        <f t="shared" si="9"/>
        <v>1.896</v>
      </c>
      <c r="U130" s="109"/>
    </row>
    <row r="131" spans="1:21" ht="12.75">
      <c r="A131" s="1" t="s">
        <v>27</v>
      </c>
      <c r="B131" s="1">
        <v>44</v>
      </c>
      <c r="C131" s="1" t="s">
        <v>271</v>
      </c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>
        <v>44</v>
      </c>
      <c r="R131" s="53"/>
      <c r="S131" s="82" t="s">
        <v>272</v>
      </c>
      <c r="T131" s="53">
        <f t="shared" si="9"/>
        <v>27.808</v>
      </c>
      <c r="U131" s="109"/>
    </row>
    <row r="132" spans="1:21" ht="12.75">
      <c r="A132" s="1" t="s">
        <v>54</v>
      </c>
      <c r="B132" s="1">
        <v>15</v>
      </c>
      <c r="C132" s="1" t="s">
        <v>271</v>
      </c>
      <c r="D132" s="53"/>
      <c r="E132" s="53"/>
      <c r="F132" s="53"/>
      <c r="G132" s="53"/>
      <c r="H132" s="53"/>
      <c r="I132" s="53"/>
      <c r="J132" s="53">
        <v>15</v>
      </c>
      <c r="K132" s="53"/>
      <c r="L132" s="53"/>
      <c r="M132" s="53"/>
      <c r="N132" s="53"/>
      <c r="O132" s="53"/>
      <c r="P132" s="53"/>
      <c r="Q132" s="53"/>
      <c r="R132" s="53"/>
      <c r="S132" s="82" t="s">
        <v>273</v>
      </c>
      <c r="T132" s="53">
        <f t="shared" si="9"/>
        <v>9.48</v>
      </c>
      <c r="U132" s="109"/>
    </row>
    <row r="133" spans="1:21" ht="12.75">
      <c r="A133" s="1" t="s">
        <v>32</v>
      </c>
      <c r="B133" s="1">
        <v>2</v>
      </c>
      <c r="C133" s="1" t="s">
        <v>271</v>
      </c>
      <c r="D133" s="53"/>
      <c r="E133" s="53"/>
      <c r="F133" s="53"/>
      <c r="G133" s="53"/>
      <c r="H133" s="53">
        <v>2</v>
      </c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82" t="s">
        <v>273</v>
      </c>
      <c r="T133" s="53">
        <f t="shared" si="9"/>
        <v>1.264</v>
      </c>
      <c r="U133" s="109"/>
    </row>
    <row r="134" spans="1:21" ht="12.75">
      <c r="A134" s="1" t="s">
        <v>331</v>
      </c>
      <c r="B134" s="1">
        <v>10</v>
      </c>
      <c r="C134" s="1" t="s">
        <v>271</v>
      </c>
      <c r="D134" s="53"/>
      <c r="E134" s="53"/>
      <c r="F134" s="53"/>
      <c r="G134" s="53">
        <v>10</v>
      </c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82" t="s">
        <v>273</v>
      </c>
      <c r="T134" s="53">
        <f t="shared" si="9"/>
        <v>6.32</v>
      </c>
      <c r="U134" s="109"/>
    </row>
    <row r="135" spans="1:21" ht="12.75">
      <c r="A135" s="1" t="s">
        <v>68</v>
      </c>
      <c r="B135" s="1">
        <v>20</v>
      </c>
      <c r="C135" s="1" t="s">
        <v>271</v>
      </c>
      <c r="D135" s="53"/>
      <c r="E135" s="53"/>
      <c r="F135" s="53">
        <v>20</v>
      </c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82" t="s">
        <v>273</v>
      </c>
      <c r="T135" s="53">
        <f t="shared" si="9"/>
        <v>12.64</v>
      </c>
      <c r="U135" s="109"/>
    </row>
    <row r="136" spans="1:21" ht="12.75">
      <c r="A136" s="1" t="s">
        <v>83</v>
      </c>
      <c r="B136" s="1">
        <v>3</v>
      </c>
      <c r="C136" s="1" t="s">
        <v>271</v>
      </c>
      <c r="D136" s="53"/>
      <c r="E136" s="53"/>
      <c r="F136" s="53"/>
      <c r="G136" s="53"/>
      <c r="H136" s="53">
        <v>3</v>
      </c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82" t="s">
        <v>273</v>
      </c>
      <c r="T136" s="53">
        <f t="shared" si="9"/>
        <v>1.896</v>
      </c>
      <c r="U136" s="109"/>
    </row>
    <row r="137" spans="1:21" ht="12.75">
      <c r="A137" s="1" t="s">
        <v>42</v>
      </c>
      <c r="B137" s="1">
        <v>8</v>
      </c>
      <c r="C137" s="1" t="s">
        <v>271</v>
      </c>
      <c r="D137" s="53"/>
      <c r="E137" s="53">
        <v>8</v>
      </c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82" t="s">
        <v>274</v>
      </c>
      <c r="T137" s="53">
        <f t="shared" si="9"/>
        <v>5.056</v>
      </c>
      <c r="U137" s="109"/>
    </row>
    <row r="138" spans="1:21" ht="12.75">
      <c r="A138" s="36" t="s">
        <v>261</v>
      </c>
      <c r="B138" s="36">
        <f>SUM(B110:B137)</f>
        <v>851</v>
      </c>
      <c r="C138" s="57"/>
      <c r="D138" s="57">
        <f aca="true" t="shared" si="10" ref="D138:R138">SUM(D110:D137)</f>
        <v>25</v>
      </c>
      <c r="E138" s="57">
        <f t="shared" si="10"/>
        <v>9</v>
      </c>
      <c r="F138" s="57">
        <f t="shared" si="10"/>
        <v>236</v>
      </c>
      <c r="G138" s="57">
        <f t="shared" si="10"/>
        <v>150</v>
      </c>
      <c r="H138" s="57">
        <f t="shared" si="10"/>
        <v>115</v>
      </c>
      <c r="I138" s="57">
        <f t="shared" si="10"/>
        <v>76</v>
      </c>
      <c r="J138" s="57">
        <f t="shared" si="10"/>
        <v>30</v>
      </c>
      <c r="K138" s="57">
        <f t="shared" si="10"/>
        <v>27</v>
      </c>
      <c r="L138" s="57">
        <f t="shared" si="10"/>
        <v>39</v>
      </c>
      <c r="M138" s="57">
        <f t="shared" si="10"/>
        <v>10</v>
      </c>
      <c r="N138" s="57">
        <f t="shared" si="10"/>
        <v>46</v>
      </c>
      <c r="O138" s="57">
        <f t="shared" si="10"/>
        <v>35</v>
      </c>
      <c r="P138" s="57">
        <f t="shared" si="10"/>
        <v>0</v>
      </c>
      <c r="Q138" s="57">
        <f t="shared" si="10"/>
        <v>53</v>
      </c>
      <c r="R138" s="57">
        <f t="shared" si="10"/>
        <v>0</v>
      </c>
      <c r="S138" s="82"/>
      <c r="T138" s="57">
        <f>SUM(T110:T137)</f>
        <v>537.832</v>
      </c>
      <c r="U138" s="57"/>
    </row>
    <row r="139" spans="1:21" ht="15.75">
      <c r="A139" s="98" t="s">
        <v>275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100"/>
    </row>
    <row r="140" spans="1:22" ht="12.75">
      <c r="A140" s="1" t="s">
        <v>69</v>
      </c>
      <c r="B140" s="53">
        <v>9</v>
      </c>
      <c r="C140" s="53" t="s">
        <v>271</v>
      </c>
      <c r="D140" s="1"/>
      <c r="E140" s="53"/>
      <c r="F140" s="53"/>
      <c r="G140" s="53"/>
      <c r="H140" s="53"/>
      <c r="I140" s="53"/>
      <c r="J140" s="53"/>
      <c r="K140" s="53">
        <v>9</v>
      </c>
      <c r="L140" s="53"/>
      <c r="M140" s="53"/>
      <c r="N140" s="53"/>
      <c r="O140" s="53"/>
      <c r="P140" s="53"/>
      <c r="Q140" s="53"/>
      <c r="R140" s="53"/>
      <c r="S140" s="82" t="s">
        <v>274</v>
      </c>
      <c r="T140" s="53">
        <f>B140*$V$140/1000</f>
        <v>4.365</v>
      </c>
      <c r="U140" s="108" t="s">
        <v>260</v>
      </c>
      <c r="V140" s="47">
        <v>485</v>
      </c>
    </row>
    <row r="141" spans="1:21" ht="12.75">
      <c r="A141" s="1" t="s">
        <v>17</v>
      </c>
      <c r="B141" s="53">
        <v>103</v>
      </c>
      <c r="C141" s="53" t="s">
        <v>271</v>
      </c>
      <c r="D141" s="1"/>
      <c r="E141" s="53"/>
      <c r="F141" s="53">
        <v>103</v>
      </c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82" t="s">
        <v>274</v>
      </c>
      <c r="T141" s="53">
        <f aca="true" t="shared" si="11" ref="T141:T158">B141*$V$140/1000</f>
        <v>49.955</v>
      </c>
      <c r="U141" s="109"/>
    </row>
    <row r="142" spans="1:21" ht="12.75">
      <c r="A142" s="1" t="s">
        <v>12</v>
      </c>
      <c r="B142" s="53">
        <v>9</v>
      </c>
      <c r="C142" s="53" t="s">
        <v>271</v>
      </c>
      <c r="D142" s="1">
        <v>9</v>
      </c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82" t="s">
        <v>274</v>
      </c>
      <c r="T142" s="53">
        <f t="shared" si="11"/>
        <v>4.365</v>
      </c>
      <c r="U142" s="109"/>
    </row>
    <row r="143" spans="1:21" ht="12.75">
      <c r="A143" s="1" t="s">
        <v>70</v>
      </c>
      <c r="B143" s="53">
        <v>3</v>
      </c>
      <c r="C143" s="53" t="s">
        <v>271</v>
      </c>
      <c r="D143" s="1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>
        <v>3</v>
      </c>
      <c r="R143" s="53"/>
      <c r="S143" s="82" t="s">
        <v>274</v>
      </c>
      <c r="T143" s="53">
        <f t="shared" si="11"/>
        <v>1.455</v>
      </c>
      <c r="U143" s="109"/>
    </row>
    <row r="144" spans="1:21" ht="12.75">
      <c r="A144" s="1" t="s">
        <v>15</v>
      </c>
      <c r="B144" s="53">
        <v>41</v>
      </c>
      <c r="C144" s="53" t="s">
        <v>271</v>
      </c>
      <c r="D144" s="1"/>
      <c r="E144" s="53"/>
      <c r="F144" s="53"/>
      <c r="G144" s="53"/>
      <c r="H144" s="53"/>
      <c r="I144" s="53">
        <v>41</v>
      </c>
      <c r="J144" s="53"/>
      <c r="K144" s="53"/>
      <c r="L144" s="53"/>
      <c r="M144" s="53"/>
      <c r="N144" s="53"/>
      <c r="O144" s="53"/>
      <c r="P144" s="53"/>
      <c r="Q144" s="53"/>
      <c r="R144" s="53"/>
      <c r="S144" s="82" t="s">
        <v>274</v>
      </c>
      <c r="T144" s="53">
        <f t="shared" si="11"/>
        <v>19.885</v>
      </c>
      <c r="U144" s="109"/>
    </row>
    <row r="145" spans="1:21" ht="12.75">
      <c r="A145" s="1" t="s">
        <v>14</v>
      </c>
      <c r="B145" s="53">
        <v>13</v>
      </c>
      <c r="C145" s="53" t="s">
        <v>271</v>
      </c>
      <c r="D145" s="1"/>
      <c r="E145" s="53"/>
      <c r="F145" s="53"/>
      <c r="G145" s="53"/>
      <c r="H145" s="53"/>
      <c r="I145" s="53"/>
      <c r="J145" s="53"/>
      <c r="K145" s="53"/>
      <c r="L145" s="53">
        <v>13</v>
      </c>
      <c r="M145" s="53"/>
      <c r="N145" s="53"/>
      <c r="O145" s="53"/>
      <c r="P145" s="53"/>
      <c r="Q145" s="53"/>
      <c r="R145" s="53"/>
      <c r="S145" s="82" t="s">
        <v>274</v>
      </c>
      <c r="T145" s="53">
        <f t="shared" si="11"/>
        <v>6.305</v>
      </c>
      <c r="U145" s="109"/>
    </row>
    <row r="146" spans="1:21" ht="12.75">
      <c r="A146" s="1" t="s">
        <v>71</v>
      </c>
      <c r="B146" s="53">
        <v>15</v>
      </c>
      <c r="C146" s="53" t="s">
        <v>271</v>
      </c>
      <c r="D146" s="1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>
        <v>15</v>
      </c>
      <c r="P146" s="53"/>
      <c r="Q146" s="53"/>
      <c r="R146" s="53"/>
      <c r="S146" s="82" t="s">
        <v>274</v>
      </c>
      <c r="T146" s="53">
        <f t="shared" si="11"/>
        <v>7.275</v>
      </c>
      <c r="U146" s="109"/>
    </row>
    <row r="147" spans="1:21" ht="12.75">
      <c r="A147" s="1" t="s">
        <v>24</v>
      </c>
      <c r="B147" s="53">
        <v>3</v>
      </c>
      <c r="C147" s="53" t="s">
        <v>271</v>
      </c>
      <c r="D147" s="1"/>
      <c r="E147" s="53"/>
      <c r="F147" s="53">
        <v>3</v>
      </c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82" t="s">
        <v>274</v>
      </c>
      <c r="T147" s="53">
        <f t="shared" si="11"/>
        <v>1.455</v>
      </c>
      <c r="U147" s="109"/>
    </row>
    <row r="148" spans="1:21" ht="12.75">
      <c r="A148" s="1" t="s">
        <v>66</v>
      </c>
      <c r="B148" s="53">
        <v>40</v>
      </c>
      <c r="C148" s="53" t="s">
        <v>271</v>
      </c>
      <c r="D148" s="1"/>
      <c r="E148" s="53"/>
      <c r="F148" s="53"/>
      <c r="G148" s="53">
        <v>40</v>
      </c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82" t="s">
        <v>273</v>
      </c>
      <c r="T148" s="53">
        <f t="shared" si="11"/>
        <v>19.4</v>
      </c>
      <c r="U148" s="109"/>
    </row>
    <row r="149" spans="1:21" ht="12.75">
      <c r="A149" s="1" t="s">
        <v>81</v>
      </c>
      <c r="B149" s="53">
        <v>20</v>
      </c>
      <c r="C149" s="53" t="s">
        <v>271</v>
      </c>
      <c r="D149" s="1"/>
      <c r="E149" s="53"/>
      <c r="F149" s="53"/>
      <c r="G149" s="53"/>
      <c r="H149" s="53"/>
      <c r="I149" s="53"/>
      <c r="J149" s="53"/>
      <c r="K149" s="53"/>
      <c r="L149" s="53"/>
      <c r="M149" s="53">
        <v>20</v>
      </c>
      <c r="N149" s="53"/>
      <c r="O149" s="53"/>
      <c r="P149" s="53"/>
      <c r="Q149" s="53"/>
      <c r="R149" s="53"/>
      <c r="S149" s="82" t="s">
        <v>273</v>
      </c>
      <c r="T149" s="53">
        <f t="shared" si="11"/>
        <v>9.7</v>
      </c>
      <c r="U149" s="109"/>
    </row>
    <row r="150" spans="1:21" ht="12.75">
      <c r="A150" s="1" t="s">
        <v>63</v>
      </c>
      <c r="B150" s="53">
        <v>12</v>
      </c>
      <c r="C150" s="53" t="s">
        <v>271</v>
      </c>
      <c r="D150" s="1"/>
      <c r="E150" s="53"/>
      <c r="F150" s="53">
        <v>12</v>
      </c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81" t="s">
        <v>272</v>
      </c>
      <c r="T150" s="53">
        <f t="shared" si="11"/>
        <v>5.82</v>
      </c>
      <c r="U150" s="109"/>
    </row>
    <row r="151" spans="1:21" ht="12.75">
      <c r="A151" s="1" t="s">
        <v>64</v>
      </c>
      <c r="B151" s="53">
        <v>12</v>
      </c>
      <c r="C151" s="53" t="s">
        <v>271</v>
      </c>
      <c r="D151" s="1"/>
      <c r="E151" s="53"/>
      <c r="F151" s="53"/>
      <c r="G151" s="53"/>
      <c r="H151" s="53">
        <v>12</v>
      </c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81" t="s">
        <v>272</v>
      </c>
      <c r="T151" s="53">
        <f t="shared" si="11"/>
        <v>5.82</v>
      </c>
      <c r="U151" s="109"/>
    </row>
    <row r="152" spans="1:21" ht="12.75">
      <c r="A152" s="1" t="s">
        <v>65</v>
      </c>
      <c r="B152" s="53">
        <v>5</v>
      </c>
      <c r="C152" s="53" t="s">
        <v>271</v>
      </c>
      <c r="D152" s="1"/>
      <c r="E152" s="53"/>
      <c r="F152" s="53"/>
      <c r="G152" s="53"/>
      <c r="H152" s="53"/>
      <c r="I152" s="53"/>
      <c r="J152" s="53">
        <v>5</v>
      </c>
      <c r="K152" s="53"/>
      <c r="L152" s="53"/>
      <c r="M152" s="53"/>
      <c r="N152" s="53"/>
      <c r="O152" s="53"/>
      <c r="P152" s="53"/>
      <c r="Q152" s="53"/>
      <c r="R152" s="53"/>
      <c r="S152" s="81" t="s">
        <v>272</v>
      </c>
      <c r="T152" s="53">
        <f t="shared" si="11"/>
        <v>2.425</v>
      </c>
      <c r="U152" s="109"/>
    </row>
    <row r="153" spans="1:21" ht="12.75">
      <c r="A153" s="1" t="s">
        <v>25</v>
      </c>
      <c r="B153" s="53">
        <v>18</v>
      </c>
      <c r="C153" s="53" t="s">
        <v>271</v>
      </c>
      <c r="D153" s="1"/>
      <c r="E153" s="53"/>
      <c r="F153" s="53"/>
      <c r="G153" s="53"/>
      <c r="H153" s="53"/>
      <c r="I153" s="53"/>
      <c r="J153" s="53"/>
      <c r="K153" s="53">
        <v>18</v>
      </c>
      <c r="L153" s="53"/>
      <c r="M153" s="53"/>
      <c r="N153" s="53"/>
      <c r="O153" s="53"/>
      <c r="P153" s="53"/>
      <c r="Q153" s="53"/>
      <c r="R153" s="53"/>
      <c r="S153" s="81" t="s">
        <v>272</v>
      </c>
      <c r="T153" s="53">
        <f t="shared" si="11"/>
        <v>8.73</v>
      </c>
      <c r="U153" s="109"/>
    </row>
    <row r="154" spans="1:21" ht="12.75">
      <c r="A154" s="1" t="s">
        <v>20</v>
      </c>
      <c r="B154" s="53">
        <v>7</v>
      </c>
      <c r="C154" s="53" t="s">
        <v>271</v>
      </c>
      <c r="D154" s="1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>
        <v>7</v>
      </c>
      <c r="P154" s="53"/>
      <c r="Q154" s="53"/>
      <c r="R154" s="53"/>
      <c r="S154" s="81" t="s">
        <v>272</v>
      </c>
      <c r="T154" s="53">
        <f t="shared" si="11"/>
        <v>3.395</v>
      </c>
      <c r="U154" s="109"/>
    </row>
    <row r="155" spans="1:21" ht="12.75">
      <c r="A155" s="1" t="s">
        <v>29</v>
      </c>
      <c r="B155" s="53">
        <v>8</v>
      </c>
      <c r="C155" s="53" t="s">
        <v>271</v>
      </c>
      <c r="D155" s="1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>
        <v>8</v>
      </c>
      <c r="Q155" s="53"/>
      <c r="R155" s="53"/>
      <c r="S155" s="81" t="s">
        <v>272</v>
      </c>
      <c r="T155" s="53">
        <f t="shared" si="11"/>
        <v>3.88</v>
      </c>
      <c r="U155" s="109"/>
    </row>
    <row r="156" spans="1:21" ht="12.75">
      <c r="A156" s="1" t="s">
        <v>61</v>
      </c>
      <c r="B156" s="53">
        <v>17</v>
      </c>
      <c r="C156" s="53" t="s">
        <v>271</v>
      </c>
      <c r="D156" s="1"/>
      <c r="E156" s="53"/>
      <c r="F156" s="53"/>
      <c r="G156" s="53"/>
      <c r="H156" s="53"/>
      <c r="I156" s="53"/>
      <c r="J156" s="53"/>
      <c r="K156" s="53"/>
      <c r="L156" s="53">
        <v>17</v>
      </c>
      <c r="M156" s="53"/>
      <c r="N156" s="53"/>
      <c r="O156" s="53"/>
      <c r="P156" s="53"/>
      <c r="Q156" s="53"/>
      <c r="R156" s="53"/>
      <c r="S156" s="81" t="s">
        <v>272</v>
      </c>
      <c r="T156" s="53">
        <f t="shared" si="11"/>
        <v>8.245</v>
      </c>
      <c r="U156" s="109"/>
    </row>
    <row r="157" spans="1:21" ht="12.75">
      <c r="A157" s="1" t="s">
        <v>27</v>
      </c>
      <c r="B157" s="53">
        <v>12</v>
      </c>
      <c r="C157" s="53" t="s">
        <v>271</v>
      </c>
      <c r="D157" s="1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>
        <v>12</v>
      </c>
      <c r="R157" s="53"/>
      <c r="S157" s="81" t="s">
        <v>272</v>
      </c>
      <c r="T157" s="53">
        <f t="shared" si="11"/>
        <v>5.82</v>
      </c>
      <c r="U157" s="109"/>
    </row>
    <row r="158" spans="1:21" ht="12.75">
      <c r="A158" s="1" t="s">
        <v>68</v>
      </c>
      <c r="B158" s="53">
        <v>20</v>
      </c>
      <c r="C158" s="53" t="s">
        <v>271</v>
      </c>
      <c r="D158" s="1"/>
      <c r="E158" s="53"/>
      <c r="F158" s="53">
        <v>20</v>
      </c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82" t="s">
        <v>273</v>
      </c>
      <c r="T158" s="53">
        <f t="shared" si="11"/>
        <v>9.7</v>
      </c>
      <c r="U158" s="109"/>
    </row>
    <row r="159" spans="1:21" ht="12.75">
      <c r="A159" s="36" t="s">
        <v>261</v>
      </c>
      <c r="B159" s="36">
        <f>SUM(B140:B158)</f>
        <v>367</v>
      </c>
      <c r="C159" s="36"/>
      <c r="D159" s="57">
        <f aca="true" t="shared" si="12" ref="D159:R159">SUM(D140:D158)</f>
        <v>9</v>
      </c>
      <c r="E159" s="57">
        <f t="shared" si="12"/>
        <v>0</v>
      </c>
      <c r="F159" s="57">
        <f t="shared" si="12"/>
        <v>138</v>
      </c>
      <c r="G159" s="57">
        <f t="shared" si="12"/>
        <v>40</v>
      </c>
      <c r="H159" s="57">
        <f t="shared" si="12"/>
        <v>12</v>
      </c>
      <c r="I159" s="57">
        <f t="shared" si="12"/>
        <v>41</v>
      </c>
      <c r="J159" s="57">
        <f t="shared" si="12"/>
        <v>5</v>
      </c>
      <c r="K159" s="57">
        <f t="shared" si="12"/>
        <v>27</v>
      </c>
      <c r="L159" s="57">
        <f t="shared" si="12"/>
        <v>30</v>
      </c>
      <c r="M159" s="57">
        <f t="shared" si="12"/>
        <v>20</v>
      </c>
      <c r="N159" s="57">
        <f t="shared" si="12"/>
        <v>0</v>
      </c>
      <c r="O159" s="57">
        <f t="shared" si="12"/>
        <v>22</v>
      </c>
      <c r="P159" s="57">
        <f t="shared" si="12"/>
        <v>8</v>
      </c>
      <c r="Q159" s="57">
        <f t="shared" si="12"/>
        <v>15</v>
      </c>
      <c r="R159" s="57">
        <f t="shared" si="12"/>
        <v>0</v>
      </c>
      <c r="S159" s="57"/>
      <c r="T159" s="57">
        <f>SUM(T140:T158)</f>
        <v>177.995</v>
      </c>
      <c r="U159" s="57"/>
    </row>
    <row r="160" spans="1:21" ht="15.75">
      <c r="A160" s="98" t="s">
        <v>276</v>
      </c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100"/>
    </row>
    <row r="161" spans="1:22" ht="12.75">
      <c r="A161" s="1" t="s">
        <v>17</v>
      </c>
      <c r="B161" s="1">
        <v>4</v>
      </c>
      <c r="C161" s="53" t="s">
        <v>277</v>
      </c>
      <c r="D161" s="1"/>
      <c r="E161" s="53"/>
      <c r="F161" s="53"/>
      <c r="G161" s="53">
        <v>4</v>
      </c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81" t="s">
        <v>274</v>
      </c>
      <c r="T161" s="53">
        <f>B161*$V$161/1000</f>
        <v>24.96</v>
      </c>
      <c r="U161" s="117" t="s">
        <v>278</v>
      </c>
      <c r="V161" s="47">
        <v>6240</v>
      </c>
    </row>
    <row r="162" spans="1:21" ht="12.75">
      <c r="A162" s="1" t="s">
        <v>15</v>
      </c>
      <c r="B162" s="1">
        <v>2</v>
      </c>
      <c r="C162" s="53" t="s">
        <v>277</v>
      </c>
      <c r="D162" s="1"/>
      <c r="E162" s="53"/>
      <c r="F162" s="53">
        <v>2</v>
      </c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81" t="s">
        <v>274</v>
      </c>
      <c r="T162" s="53">
        <f aca="true" t="shared" si="13" ref="T162:T171">B162*$V$161/1000</f>
        <v>12.48</v>
      </c>
      <c r="U162" s="118"/>
    </row>
    <row r="163" spans="1:21" ht="12.75">
      <c r="A163" s="1" t="s">
        <v>14</v>
      </c>
      <c r="B163" s="1">
        <v>2</v>
      </c>
      <c r="C163" s="53" t="s">
        <v>277</v>
      </c>
      <c r="D163" s="53"/>
      <c r="E163" s="53"/>
      <c r="F163" s="53"/>
      <c r="G163" s="53"/>
      <c r="H163" s="53"/>
      <c r="I163" s="53"/>
      <c r="J163" s="53"/>
      <c r="K163" s="53"/>
      <c r="L163" s="53">
        <v>2</v>
      </c>
      <c r="M163" s="53"/>
      <c r="N163" s="53"/>
      <c r="O163" s="53"/>
      <c r="P163" s="53"/>
      <c r="Q163" s="53"/>
      <c r="R163" s="53"/>
      <c r="S163" s="81" t="s">
        <v>274</v>
      </c>
      <c r="T163" s="53">
        <f t="shared" si="13"/>
        <v>12.48</v>
      </c>
      <c r="U163" s="118"/>
    </row>
    <row r="164" spans="1:21" ht="12.75">
      <c r="A164" s="1" t="s">
        <v>71</v>
      </c>
      <c r="B164" s="1">
        <v>6</v>
      </c>
      <c r="C164" s="53" t="s">
        <v>277</v>
      </c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>
        <v>6</v>
      </c>
      <c r="P164" s="53"/>
      <c r="Q164" s="53"/>
      <c r="R164" s="53"/>
      <c r="S164" s="81" t="s">
        <v>274</v>
      </c>
      <c r="T164" s="53">
        <f t="shared" si="13"/>
        <v>37.44</v>
      </c>
      <c r="U164" s="118"/>
    </row>
    <row r="165" spans="1:21" ht="12.75">
      <c r="A165" s="1" t="s">
        <v>75</v>
      </c>
      <c r="B165" s="1">
        <v>2</v>
      </c>
      <c r="C165" s="53" t="s">
        <v>277</v>
      </c>
      <c r="D165" s="53"/>
      <c r="E165" s="53"/>
      <c r="F165" s="53"/>
      <c r="G165" s="53"/>
      <c r="H165" s="53">
        <v>2</v>
      </c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81" t="s">
        <v>273</v>
      </c>
      <c r="T165" s="53">
        <f t="shared" si="13"/>
        <v>12.48</v>
      </c>
      <c r="U165" s="118"/>
    </row>
    <row r="166" spans="1:21" ht="12.75">
      <c r="A166" s="1" t="s">
        <v>81</v>
      </c>
      <c r="B166" s="1">
        <v>2</v>
      </c>
      <c r="C166" s="53" t="s">
        <v>277</v>
      </c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>
        <v>2</v>
      </c>
      <c r="O166" s="53"/>
      <c r="P166" s="53"/>
      <c r="Q166" s="53"/>
      <c r="R166" s="53"/>
      <c r="S166" s="81" t="s">
        <v>273</v>
      </c>
      <c r="T166" s="53">
        <f t="shared" si="13"/>
        <v>12.48</v>
      </c>
      <c r="U166" s="118"/>
    </row>
    <row r="167" spans="1:21" ht="12.75">
      <c r="A167" s="1" t="s">
        <v>25</v>
      </c>
      <c r="B167" s="1">
        <v>2</v>
      </c>
      <c r="C167" s="53" t="s">
        <v>277</v>
      </c>
      <c r="D167" s="53"/>
      <c r="E167" s="53"/>
      <c r="F167" s="53"/>
      <c r="G167" s="53"/>
      <c r="H167" s="53"/>
      <c r="I167" s="53"/>
      <c r="J167" s="53"/>
      <c r="K167" s="53">
        <v>2</v>
      </c>
      <c r="L167" s="53"/>
      <c r="M167" s="53"/>
      <c r="N167" s="53"/>
      <c r="O167" s="53"/>
      <c r="P167" s="53"/>
      <c r="Q167" s="53"/>
      <c r="R167" s="53"/>
      <c r="S167" s="81" t="s">
        <v>272</v>
      </c>
      <c r="T167" s="53">
        <f t="shared" si="13"/>
        <v>12.48</v>
      </c>
      <c r="U167" s="118"/>
    </row>
    <row r="168" spans="1:21" ht="12.75">
      <c r="A168" s="1" t="s">
        <v>29</v>
      </c>
      <c r="B168" s="1">
        <v>2</v>
      </c>
      <c r="C168" s="53" t="s">
        <v>277</v>
      </c>
      <c r="D168" s="53"/>
      <c r="E168" s="53"/>
      <c r="F168" s="53"/>
      <c r="G168" s="53"/>
      <c r="H168" s="53"/>
      <c r="I168" s="53"/>
      <c r="J168" s="53"/>
      <c r="K168" s="53"/>
      <c r="L168" s="53">
        <v>2</v>
      </c>
      <c r="M168" s="53"/>
      <c r="N168" s="53"/>
      <c r="O168" s="53"/>
      <c r="P168" s="53"/>
      <c r="Q168" s="53"/>
      <c r="R168" s="53"/>
      <c r="S168" s="81" t="s">
        <v>272</v>
      </c>
      <c r="T168" s="53">
        <f t="shared" si="13"/>
        <v>12.48</v>
      </c>
      <c r="U168" s="118"/>
    </row>
    <row r="169" spans="1:21" ht="12.75">
      <c r="A169" s="1" t="s">
        <v>27</v>
      </c>
      <c r="B169" s="1">
        <v>2</v>
      </c>
      <c r="C169" s="53" t="s">
        <v>277</v>
      </c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>
        <v>2</v>
      </c>
      <c r="O169" s="53"/>
      <c r="P169" s="53"/>
      <c r="Q169" s="53"/>
      <c r="R169" s="53"/>
      <c r="S169" s="81" t="s">
        <v>272</v>
      </c>
      <c r="T169" s="53">
        <f t="shared" si="13"/>
        <v>12.48</v>
      </c>
      <c r="U169" s="119"/>
    </row>
    <row r="170" spans="1:21" ht="12.75">
      <c r="A170" s="1" t="s">
        <v>68</v>
      </c>
      <c r="B170" s="1">
        <v>2</v>
      </c>
      <c r="C170" s="53" t="s">
        <v>277</v>
      </c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>
        <v>1</v>
      </c>
      <c r="P170" s="53"/>
      <c r="Q170" s="53"/>
      <c r="R170" s="53"/>
      <c r="S170" s="81" t="s">
        <v>273</v>
      </c>
      <c r="T170" s="53">
        <f t="shared" si="13"/>
        <v>12.48</v>
      </c>
      <c r="U170" s="80"/>
    </row>
    <row r="171" spans="1:21" ht="12.75">
      <c r="A171" s="1" t="s">
        <v>167</v>
      </c>
      <c r="B171" s="1">
        <v>2</v>
      </c>
      <c r="C171" s="53" t="s">
        <v>277</v>
      </c>
      <c r="D171" s="53"/>
      <c r="E171" s="53"/>
      <c r="F171" s="53"/>
      <c r="G171" s="53">
        <v>1</v>
      </c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81" t="s">
        <v>273</v>
      </c>
      <c r="T171" s="53">
        <f t="shared" si="13"/>
        <v>12.48</v>
      </c>
      <c r="U171" s="80"/>
    </row>
    <row r="172" spans="1:21" ht="12.75">
      <c r="A172" s="36" t="s">
        <v>261</v>
      </c>
      <c r="B172" s="36">
        <f>SUM(B161:B171)</f>
        <v>28</v>
      </c>
      <c r="C172" s="57"/>
      <c r="D172" s="57"/>
      <c r="E172" s="57"/>
      <c r="F172" s="57"/>
      <c r="G172" s="57"/>
      <c r="H172" s="57">
        <v>2</v>
      </c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>
        <f>SUM(T161:T171)</f>
        <v>174.71999999999997</v>
      </c>
      <c r="U172" s="57"/>
    </row>
    <row r="173" spans="1:21" ht="15.75">
      <c r="A173" s="98" t="s">
        <v>279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100"/>
    </row>
    <row r="174" spans="1:22" ht="12.75">
      <c r="A174" s="1" t="s">
        <v>69</v>
      </c>
      <c r="B174" s="1">
        <v>7</v>
      </c>
      <c r="C174" s="53" t="s">
        <v>277</v>
      </c>
      <c r="D174" s="53"/>
      <c r="E174" s="53"/>
      <c r="F174" s="53"/>
      <c r="G174" s="53"/>
      <c r="H174" s="53"/>
      <c r="I174" s="53"/>
      <c r="J174" s="53"/>
      <c r="K174" s="53">
        <v>7</v>
      </c>
      <c r="L174" s="53"/>
      <c r="M174" s="53"/>
      <c r="N174" s="53"/>
      <c r="O174" s="53"/>
      <c r="P174" s="53"/>
      <c r="Q174" s="53"/>
      <c r="R174" s="53"/>
      <c r="S174" s="81" t="s">
        <v>274</v>
      </c>
      <c r="T174" s="53">
        <f>B174*$V$174/1000</f>
        <v>3.857</v>
      </c>
      <c r="U174" s="108" t="s">
        <v>260</v>
      </c>
      <c r="V174" s="47">
        <v>551</v>
      </c>
    </row>
    <row r="175" spans="1:21" ht="12.75">
      <c r="A175" s="1" t="s">
        <v>17</v>
      </c>
      <c r="B175" s="1">
        <v>129</v>
      </c>
      <c r="C175" s="53" t="s">
        <v>277</v>
      </c>
      <c r="D175" s="53"/>
      <c r="E175" s="53"/>
      <c r="F175" s="53"/>
      <c r="G175" s="53">
        <v>129</v>
      </c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81" t="s">
        <v>274</v>
      </c>
      <c r="T175" s="53">
        <f aca="true" t="shared" si="14" ref="T175:T193">B175*$V$174/1000</f>
        <v>71.079</v>
      </c>
      <c r="U175" s="109"/>
    </row>
    <row r="176" spans="1:21" ht="12.75">
      <c r="A176" s="1" t="s">
        <v>12</v>
      </c>
      <c r="B176" s="1">
        <v>7</v>
      </c>
      <c r="C176" s="53" t="s">
        <v>277</v>
      </c>
      <c r="D176" s="53">
        <v>7</v>
      </c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81" t="s">
        <v>274</v>
      </c>
      <c r="T176" s="53">
        <f t="shared" si="14"/>
        <v>3.857</v>
      </c>
      <c r="U176" s="109"/>
    </row>
    <row r="177" spans="1:21" ht="12.75">
      <c r="A177" s="1" t="s">
        <v>70</v>
      </c>
      <c r="B177" s="1">
        <v>3</v>
      </c>
      <c r="C177" s="53" t="s">
        <v>277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>
        <v>3</v>
      </c>
      <c r="R177" s="53"/>
      <c r="S177" s="81" t="s">
        <v>274</v>
      </c>
      <c r="T177" s="53">
        <f t="shared" si="14"/>
        <v>1.653</v>
      </c>
      <c r="U177" s="109"/>
    </row>
    <row r="178" spans="1:21" ht="12.75">
      <c r="A178" s="1" t="s">
        <v>15</v>
      </c>
      <c r="B178" s="1">
        <v>64</v>
      </c>
      <c r="C178" s="53" t="s">
        <v>277</v>
      </c>
      <c r="D178" s="53"/>
      <c r="E178" s="53"/>
      <c r="F178" s="53"/>
      <c r="G178" s="53"/>
      <c r="H178" s="53"/>
      <c r="I178" s="53">
        <v>64</v>
      </c>
      <c r="J178" s="53"/>
      <c r="K178" s="53"/>
      <c r="L178" s="53"/>
      <c r="M178" s="53"/>
      <c r="N178" s="53"/>
      <c r="O178" s="53"/>
      <c r="P178" s="53"/>
      <c r="Q178" s="53"/>
      <c r="R178" s="53"/>
      <c r="S178" s="81" t="s">
        <v>274</v>
      </c>
      <c r="T178" s="53">
        <f t="shared" si="14"/>
        <v>35.264</v>
      </c>
      <c r="U178" s="109"/>
    </row>
    <row r="179" spans="1:21" ht="12.75">
      <c r="A179" s="1" t="s">
        <v>14</v>
      </c>
      <c r="B179" s="1">
        <v>5</v>
      </c>
      <c r="C179" s="53" t="s">
        <v>277</v>
      </c>
      <c r="D179" s="53"/>
      <c r="E179" s="53"/>
      <c r="F179" s="53"/>
      <c r="G179" s="53"/>
      <c r="H179" s="53"/>
      <c r="I179" s="53"/>
      <c r="J179" s="53"/>
      <c r="K179" s="53"/>
      <c r="L179" s="53">
        <v>5</v>
      </c>
      <c r="M179" s="53"/>
      <c r="N179" s="53"/>
      <c r="O179" s="53"/>
      <c r="P179" s="53"/>
      <c r="Q179" s="53"/>
      <c r="R179" s="53"/>
      <c r="S179" s="81" t="s">
        <v>274</v>
      </c>
      <c r="T179" s="53">
        <f t="shared" si="14"/>
        <v>2.755</v>
      </c>
      <c r="U179" s="109"/>
    </row>
    <row r="180" spans="1:21" ht="12.75">
      <c r="A180" s="1" t="s">
        <v>71</v>
      </c>
      <c r="B180" s="1">
        <v>8</v>
      </c>
      <c r="C180" s="53" t="s">
        <v>277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>
        <v>8</v>
      </c>
      <c r="P180" s="53"/>
      <c r="Q180" s="53"/>
      <c r="R180" s="53"/>
      <c r="S180" s="81" t="s">
        <v>274</v>
      </c>
      <c r="T180" s="53">
        <f t="shared" si="14"/>
        <v>4.408</v>
      </c>
      <c r="U180" s="109"/>
    </row>
    <row r="181" spans="1:21" ht="12.75">
      <c r="A181" s="1" t="s">
        <v>76</v>
      </c>
      <c r="B181" s="1">
        <v>20</v>
      </c>
      <c r="C181" s="53" t="s">
        <v>277</v>
      </c>
      <c r="D181" s="53"/>
      <c r="E181" s="53"/>
      <c r="F181" s="53"/>
      <c r="G181" s="53">
        <v>10</v>
      </c>
      <c r="H181" s="53">
        <v>10</v>
      </c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81" t="s">
        <v>273</v>
      </c>
      <c r="T181" s="53">
        <f t="shared" si="14"/>
        <v>11.02</v>
      </c>
      <c r="U181" s="109"/>
    </row>
    <row r="182" spans="1:21" ht="12.75">
      <c r="A182" s="1" t="s">
        <v>67</v>
      </c>
      <c r="B182" s="1">
        <v>20</v>
      </c>
      <c r="C182" s="53" t="s">
        <v>277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>
        <v>10</v>
      </c>
      <c r="P182" s="53">
        <v>10</v>
      </c>
      <c r="Q182" s="53"/>
      <c r="R182" s="53"/>
      <c r="S182" s="81" t="s">
        <v>273</v>
      </c>
      <c r="T182" s="53">
        <f t="shared" si="14"/>
        <v>11.02</v>
      </c>
      <c r="U182" s="109"/>
    </row>
    <row r="183" spans="1:21" ht="12.75">
      <c r="A183" s="1" t="s">
        <v>24</v>
      </c>
      <c r="B183" s="1">
        <v>5</v>
      </c>
      <c r="C183" s="53" t="s">
        <v>277</v>
      </c>
      <c r="D183" s="53"/>
      <c r="E183" s="53"/>
      <c r="F183" s="53">
        <v>5</v>
      </c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81" t="s">
        <v>274</v>
      </c>
      <c r="T183" s="53">
        <f t="shared" si="14"/>
        <v>2.755</v>
      </c>
      <c r="U183" s="109"/>
    </row>
    <row r="184" spans="1:21" ht="12.75">
      <c r="A184" s="1" t="s">
        <v>66</v>
      </c>
      <c r="B184" s="1">
        <v>34</v>
      </c>
      <c r="C184" s="53" t="s">
        <v>277</v>
      </c>
      <c r="D184" s="53"/>
      <c r="E184" s="53"/>
      <c r="F184" s="53">
        <v>10</v>
      </c>
      <c r="G184" s="53">
        <v>10</v>
      </c>
      <c r="H184" s="53">
        <v>4</v>
      </c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81" t="s">
        <v>273</v>
      </c>
      <c r="T184" s="53">
        <f t="shared" si="14"/>
        <v>18.734</v>
      </c>
      <c r="U184" s="109"/>
    </row>
    <row r="185" spans="1:21" ht="12.75">
      <c r="A185" s="1" t="s">
        <v>21</v>
      </c>
      <c r="B185" s="1">
        <v>30</v>
      </c>
      <c r="C185" s="53" t="s">
        <v>277</v>
      </c>
      <c r="D185" s="53"/>
      <c r="E185" s="53"/>
      <c r="F185" s="53"/>
      <c r="G185" s="53">
        <v>10</v>
      </c>
      <c r="H185" s="53"/>
      <c r="I185" s="53"/>
      <c r="J185" s="53">
        <v>10</v>
      </c>
      <c r="K185" s="53"/>
      <c r="L185" s="53">
        <v>10</v>
      </c>
      <c r="M185" s="53"/>
      <c r="N185" s="53"/>
      <c r="O185" s="53"/>
      <c r="P185" s="53"/>
      <c r="Q185" s="53"/>
      <c r="R185" s="53"/>
      <c r="S185" s="81" t="s">
        <v>273</v>
      </c>
      <c r="T185" s="53">
        <f t="shared" si="14"/>
        <v>16.53</v>
      </c>
      <c r="U185" s="109"/>
    </row>
    <row r="186" spans="1:21" ht="12.75">
      <c r="A186" s="1" t="s">
        <v>63</v>
      </c>
      <c r="B186" s="1">
        <v>12</v>
      </c>
      <c r="C186" s="53" t="s">
        <v>277</v>
      </c>
      <c r="D186" s="53"/>
      <c r="E186" s="53"/>
      <c r="F186" s="53">
        <v>12</v>
      </c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81" t="s">
        <v>272</v>
      </c>
      <c r="T186" s="53">
        <f t="shared" si="14"/>
        <v>6.612</v>
      </c>
      <c r="U186" s="109"/>
    </row>
    <row r="187" spans="1:21" ht="12.75">
      <c r="A187" s="1" t="s">
        <v>64</v>
      </c>
      <c r="B187" s="1">
        <v>12</v>
      </c>
      <c r="C187" s="53" t="s">
        <v>277</v>
      </c>
      <c r="D187" s="53"/>
      <c r="E187" s="53"/>
      <c r="F187" s="53"/>
      <c r="G187" s="53"/>
      <c r="H187" s="53">
        <v>12</v>
      </c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81" t="s">
        <v>272</v>
      </c>
      <c r="T187" s="53">
        <f t="shared" si="14"/>
        <v>6.612</v>
      </c>
      <c r="U187" s="109"/>
    </row>
    <row r="188" spans="1:21" ht="12.75">
      <c r="A188" s="1" t="s">
        <v>65</v>
      </c>
      <c r="B188" s="1">
        <v>6</v>
      </c>
      <c r="C188" s="53" t="s">
        <v>277</v>
      </c>
      <c r="D188" s="53"/>
      <c r="E188" s="53"/>
      <c r="F188" s="53"/>
      <c r="G188" s="53"/>
      <c r="H188" s="53"/>
      <c r="I188" s="53"/>
      <c r="J188" s="53">
        <v>6</v>
      </c>
      <c r="K188" s="53"/>
      <c r="L188" s="53"/>
      <c r="M188" s="53"/>
      <c r="N188" s="53"/>
      <c r="O188" s="53"/>
      <c r="P188" s="53"/>
      <c r="Q188" s="53"/>
      <c r="R188" s="53"/>
      <c r="S188" s="81" t="s">
        <v>272</v>
      </c>
      <c r="T188" s="53">
        <f t="shared" si="14"/>
        <v>3.306</v>
      </c>
      <c r="U188" s="109"/>
    </row>
    <row r="189" spans="1:21" ht="12.75">
      <c r="A189" s="1" t="s">
        <v>25</v>
      </c>
      <c r="B189" s="1">
        <v>18</v>
      </c>
      <c r="C189" s="53" t="s">
        <v>277</v>
      </c>
      <c r="D189" s="53"/>
      <c r="E189" s="53"/>
      <c r="F189" s="53"/>
      <c r="G189" s="53"/>
      <c r="H189" s="53"/>
      <c r="I189" s="53"/>
      <c r="J189" s="53"/>
      <c r="K189" s="53">
        <v>18</v>
      </c>
      <c r="L189" s="53"/>
      <c r="M189" s="53"/>
      <c r="N189" s="53"/>
      <c r="O189" s="53"/>
      <c r="P189" s="53"/>
      <c r="Q189" s="53"/>
      <c r="R189" s="53"/>
      <c r="S189" s="81" t="s">
        <v>272</v>
      </c>
      <c r="T189" s="53">
        <f t="shared" si="14"/>
        <v>9.918</v>
      </c>
      <c r="U189" s="109"/>
    </row>
    <row r="190" spans="1:21" ht="12.75">
      <c r="A190" s="1" t="s">
        <v>20</v>
      </c>
      <c r="B190" s="1">
        <v>7</v>
      </c>
      <c r="C190" s="53" t="s">
        <v>277</v>
      </c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>
        <v>7</v>
      </c>
      <c r="P190" s="53"/>
      <c r="Q190" s="53"/>
      <c r="R190" s="53"/>
      <c r="S190" s="81" t="s">
        <v>272</v>
      </c>
      <c r="T190" s="53">
        <f t="shared" si="14"/>
        <v>3.857</v>
      </c>
      <c r="U190" s="109"/>
    </row>
    <row r="191" spans="1:21" ht="12.75">
      <c r="A191" s="1" t="s">
        <v>29</v>
      </c>
      <c r="B191" s="1">
        <v>8</v>
      </c>
      <c r="C191" s="53" t="s">
        <v>277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>
        <v>8</v>
      </c>
      <c r="Q191" s="53"/>
      <c r="R191" s="53"/>
      <c r="S191" s="81" t="s">
        <v>272</v>
      </c>
      <c r="T191" s="53">
        <f t="shared" si="14"/>
        <v>4.408</v>
      </c>
      <c r="U191" s="109"/>
    </row>
    <row r="192" spans="1:21" ht="12.75">
      <c r="A192" s="1" t="s">
        <v>61</v>
      </c>
      <c r="B192" s="1">
        <v>17</v>
      </c>
      <c r="C192" s="53" t="s">
        <v>277</v>
      </c>
      <c r="D192" s="53"/>
      <c r="E192" s="53"/>
      <c r="F192" s="53"/>
      <c r="G192" s="53"/>
      <c r="H192" s="53"/>
      <c r="I192" s="53"/>
      <c r="J192" s="53"/>
      <c r="K192" s="53"/>
      <c r="L192" s="53">
        <v>17</v>
      </c>
      <c r="M192" s="53"/>
      <c r="N192" s="53"/>
      <c r="O192" s="53"/>
      <c r="P192" s="53"/>
      <c r="Q192" s="53"/>
      <c r="R192" s="53"/>
      <c r="S192" s="81" t="s">
        <v>272</v>
      </c>
      <c r="T192" s="53">
        <f t="shared" si="14"/>
        <v>9.367</v>
      </c>
      <c r="U192" s="109"/>
    </row>
    <row r="193" spans="1:21" ht="12.75">
      <c r="A193" s="1" t="s">
        <v>27</v>
      </c>
      <c r="B193" s="1">
        <v>18</v>
      </c>
      <c r="C193" s="53" t="s">
        <v>277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>
        <v>18</v>
      </c>
      <c r="R193" s="53"/>
      <c r="S193" s="81" t="s">
        <v>272</v>
      </c>
      <c r="T193" s="53">
        <f t="shared" si="14"/>
        <v>9.918</v>
      </c>
      <c r="U193" s="109"/>
    </row>
    <row r="194" spans="1:21" ht="12.75">
      <c r="A194" s="36" t="s">
        <v>261</v>
      </c>
      <c r="B194" s="36">
        <f>SUM(B174:B193)</f>
        <v>430</v>
      </c>
      <c r="C194" s="57"/>
      <c r="D194" s="57">
        <f aca="true" t="shared" si="15" ref="D194:R194">SUM(D174:D193)</f>
        <v>7</v>
      </c>
      <c r="E194" s="57">
        <f t="shared" si="15"/>
        <v>0</v>
      </c>
      <c r="F194" s="57">
        <f t="shared" si="15"/>
        <v>27</v>
      </c>
      <c r="G194" s="57">
        <f t="shared" si="15"/>
        <v>159</v>
      </c>
      <c r="H194" s="57">
        <f t="shared" si="15"/>
        <v>26</v>
      </c>
      <c r="I194" s="57">
        <f t="shared" si="15"/>
        <v>64</v>
      </c>
      <c r="J194" s="57">
        <f t="shared" si="15"/>
        <v>16</v>
      </c>
      <c r="K194" s="57">
        <f t="shared" si="15"/>
        <v>25</v>
      </c>
      <c r="L194" s="57">
        <f t="shared" si="15"/>
        <v>32</v>
      </c>
      <c r="M194" s="57">
        <f t="shared" si="15"/>
        <v>0</v>
      </c>
      <c r="N194" s="57">
        <f t="shared" si="15"/>
        <v>0</v>
      </c>
      <c r="O194" s="57">
        <f t="shared" si="15"/>
        <v>25</v>
      </c>
      <c r="P194" s="57">
        <f t="shared" si="15"/>
        <v>18</v>
      </c>
      <c r="Q194" s="57">
        <f t="shared" si="15"/>
        <v>21</v>
      </c>
      <c r="R194" s="57">
        <f t="shared" si="15"/>
        <v>0</v>
      </c>
      <c r="S194" s="57"/>
      <c r="T194" s="57">
        <f>SUM(T174:T193)</f>
        <v>236.93</v>
      </c>
      <c r="U194" s="57"/>
    </row>
    <row r="195" spans="1:21" ht="15.75">
      <c r="A195" s="98" t="s">
        <v>280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100"/>
    </row>
    <row r="196" spans="1:22" ht="12.75">
      <c r="A196" s="1" t="s">
        <v>281</v>
      </c>
      <c r="B196" s="36">
        <v>5301</v>
      </c>
      <c r="C196" s="53" t="s">
        <v>277</v>
      </c>
      <c r="D196" s="53">
        <v>354</v>
      </c>
      <c r="E196" s="53">
        <v>354</v>
      </c>
      <c r="F196" s="53">
        <v>354</v>
      </c>
      <c r="G196" s="53">
        <v>354</v>
      </c>
      <c r="H196" s="53">
        <v>354</v>
      </c>
      <c r="I196" s="53">
        <v>354</v>
      </c>
      <c r="J196" s="53">
        <v>353</v>
      </c>
      <c r="K196" s="53">
        <v>353</v>
      </c>
      <c r="L196" s="53">
        <v>353</v>
      </c>
      <c r="M196" s="53">
        <v>353</v>
      </c>
      <c r="N196" s="53">
        <v>353</v>
      </c>
      <c r="O196" s="53">
        <v>353</v>
      </c>
      <c r="P196" s="53">
        <v>353</v>
      </c>
      <c r="Q196" s="53">
        <v>353</v>
      </c>
      <c r="R196" s="53">
        <v>353</v>
      </c>
      <c r="S196" s="53"/>
      <c r="T196" s="57">
        <f>B196*V196/1000</f>
        <v>265.05</v>
      </c>
      <c r="U196" s="57" t="s">
        <v>282</v>
      </c>
      <c r="V196" s="47">
        <v>50</v>
      </c>
    </row>
    <row r="197" spans="1:21" ht="12.75">
      <c r="A197" s="36" t="s">
        <v>78</v>
      </c>
      <c r="B197" s="36"/>
      <c r="C197" s="57"/>
      <c r="D197" s="57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57"/>
      <c r="T197" s="57"/>
      <c r="U197" s="57"/>
    </row>
    <row r="198" spans="1:21" ht="15.75">
      <c r="A198" s="98" t="s">
        <v>283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100"/>
    </row>
    <row r="199" spans="1:22" ht="12.75">
      <c r="A199" s="1" t="s">
        <v>281</v>
      </c>
      <c r="B199" s="36">
        <v>335</v>
      </c>
      <c r="C199" s="53" t="s">
        <v>277</v>
      </c>
      <c r="D199" s="53">
        <v>23</v>
      </c>
      <c r="E199" s="53">
        <v>23</v>
      </c>
      <c r="F199" s="53">
        <v>23</v>
      </c>
      <c r="G199" s="53">
        <v>23</v>
      </c>
      <c r="H199" s="53">
        <v>23</v>
      </c>
      <c r="I199" s="53">
        <v>22</v>
      </c>
      <c r="J199" s="53">
        <v>22</v>
      </c>
      <c r="K199" s="53">
        <v>22</v>
      </c>
      <c r="L199" s="53">
        <v>22</v>
      </c>
      <c r="M199" s="53">
        <v>22</v>
      </c>
      <c r="N199" s="53">
        <v>22</v>
      </c>
      <c r="O199" s="53">
        <v>22</v>
      </c>
      <c r="P199" s="53">
        <v>22</v>
      </c>
      <c r="Q199" s="53">
        <v>22</v>
      </c>
      <c r="R199" s="53">
        <v>22</v>
      </c>
      <c r="S199" s="1"/>
      <c r="T199" s="57">
        <f>B199*V199/1000</f>
        <v>67</v>
      </c>
      <c r="U199" s="57" t="s">
        <v>282</v>
      </c>
      <c r="V199" s="47">
        <v>200</v>
      </c>
    </row>
    <row r="200" spans="1:21" ht="12.75">
      <c r="A200" s="36" t="s">
        <v>78</v>
      </c>
      <c r="B200" s="36"/>
      <c r="C200" s="57"/>
      <c r="D200" s="57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57"/>
      <c r="U200" s="57"/>
    </row>
    <row r="201" spans="1:21" ht="15.75">
      <c r="A201" s="98" t="s">
        <v>284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100"/>
    </row>
    <row r="202" spans="1:22" ht="12.75">
      <c r="A202" s="1" t="s">
        <v>18</v>
      </c>
      <c r="B202" s="1">
        <v>8</v>
      </c>
      <c r="C202" s="53" t="s">
        <v>271</v>
      </c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>
        <v>8</v>
      </c>
      <c r="O202" s="53"/>
      <c r="P202" s="53"/>
      <c r="Q202" s="53"/>
      <c r="R202" s="53"/>
      <c r="S202" s="63" t="s">
        <v>274</v>
      </c>
      <c r="T202" s="53">
        <f>B202*$V$202/1000</f>
        <v>5.056</v>
      </c>
      <c r="U202" s="108" t="s">
        <v>285</v>
      </c>
      <c r="V202" s="47">
        <v>632</v>
      </c>
    </row>
    <row r="203" spans="1:21" ht="12.75">
      <c r="A203" s="1" t="s">
        <v>14</v>
      </c>
      <c r="B203" s="1">
        <v>24</v>
      </c>
      <c r="C203" s="53" t="s">
        <v>271</v>
      </c>
      <c r="D203" s="53"/>
      <c r="E203" s="53"/>
      <c r="F203" s="53"/>
      <c r="G203" s="53"/>
      <c r="H203" s="53"/>
      <c r="I203" s="53"/>
      <c r="J203" s="53"/>
      <c r="K203" s="53"/>
      <c r="L203" s="53"/>
      <c r="M203" s="53">
        <v>24</v>
      </c>
      <c r="N203" s="53"/>
      <c r="O203" s="53"/>
      <c r="P203" s="53"/>
      <c r="Q203" s="53"/>
      <c r="R203" s="53"/>
      <c r="S203" s="63" t="s">
        <v>274</v>
      </c>
      <c r="T203" s="53">
        <f aca="true" t="shared" si="16" ref="T203:T212">B203*$V$202/1000</f>
        <v>15.168</v>
      </c>
      <c r="U203" s="109"/>
    </row>
    <row r="204" spans="1:21" ht="12.75">
      <c r="A204" s="1" t="s">
        <v>71</v>
      </c>
      <c r="B204" s="1">
        <v>42</v>
      </c>
      <c r="C204" s="53" t="s">
        <v>271</v>
      </c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>
        <v>42</v>
      </c>
      <c r="P204" s="53"/>
      <c r="Q204" s="53"/>
      <c r="R204" s="53"/>
      <c r="S204" s="63" t="s">
        <v>274</v>
      </c>
      <c r="T204" s="53">
        <f t="shared" si="16"/>
        <v>26.544</v>
      </c>
      <c r="U204" s="109"/>
    </row>
    <row r="205" spans="1:21" ht="12.75">
      <c r="A205" s="1" t="s">
        <v>76</v>
      </c>
      <c r="B205" s="1">
        <v>60</v>
      </c>
      <c r="C205" s="53" t="s">
        <v>271</v>
      </c>
      <c r="D205" s="53"/>
      <c r="E205" s="53"/>
      <c r="F205" s="53"/>
      <c r="G205" s="53"/>
      <c r="H205" s="53"/>
      <c r="I205" s="53"/>
      <c r="J205" s="53"/>
      <c r="K205" s="53">
        <v>20</v>
      </c>
      <c r="L205" s="53">
        <v>20</v>
      </c>
      <c r="M205" s="53">
        <v>20</v>
      </c>
      <c r="N205" s="53"/>
      <c r="O205" s="53"/>
      <c r="P205" s="53"/>
      <c r="Q205" s="53"/>
      <c r="R205" s="53"/>
      <c r="S205" s="63" t="s">
        <v>273</v>
      </c>
      <c r="T205" s="53">
        <f t="shared" si="16"/>
        <v>37.92</v>
      </c>
      <c r="U205" s="109"/>
    </row>
    <row r="206" spans="1:21" ht="12.75">
      <c r="A206" s="1" t="s">
        <v>21</v>
      </c>
      <c r="B206" s="1">
        <v>60</v>
      </c>
      <c r="C206" s="53" t="s">
        <v>271</v>
      </c>
      <c r="D206" s="53"/>
      <c r="E206" s="53"/>
      <c r="F206" s="53"/>
      <c r="G206" s="53"/>
      <c r="H206" s="53">
        <v>20</v>
      </c>
      <c r="I206" s="53">
        <v>20</v>
      </c>
      <c r="J206" s="53">
        <v>20</v>
      </c>
      <c r="K206" s="53"/>
      <c r="L206" s="53"/>
      <c r="M206" s="53"/>
      <c r="N206" s="53"/>
      <c r="O206" s="53"/>
      <c r="P206" s="53"/>
      <c r="Q206" s="53"/>
      <c r="R206" s="53"/>
      <c r="S206" s="63" t="s">
        <v>273</v>
      </c>
      <c r="T206" s="53">
        <f t="shared" si="16"/>
        <v>37.92</v>
      </c>
      <c r="U206" s="109"/>
    </row>
    <row r="207" spans="1:21" ht="12.75">
      <c r="A207" s="1" t="s">
        <v>63</v>
      </c>
      <c r="B207" s="1">
        <v>12</v>
      </c>
      <c r="C207" s="53" t="s">
        <v>271</v>
      </c>
      <c r="D207" s="53"/>
      <c r="E207" s="53"/>
      <c r="F207" s="53">
        <v>12</v>
      </c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63" t="s">
        <v>272</v>
      </c>
      <c r="T207" s="53">
        <f t="shared" si="16"/>
        <v>7.584</v>
      </c>
      <c r="U207" s="109"/>
    </row>
    <row r="208" spans="1:21" ht="12.75">
      <c r="A208" s="1" t="s">
        <v>64</v>
      </c>
      <c r="B208" s="1">
        <v>12</v>
      </c>
      <c r="C208" s="53" t="s">
        <v>271</v>
      </c>
      <c r="D208" s="53"/>
      <c r="E208" s="53"/>
      <c r="F208" s="53">
        <v>12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63" t="s">
        <v>272</v>
      </c>
      <c r="T208" s="53">
        <f t="shared" si="16"/>
        <v>7.584</v>
      </c>
      <c r="U208" s="109"/>
    </row>
    <row r="209" spans="1:21" ht="12.75">
      <c r="A209" s="1" t="s">
        <v>65</v>
      </c>
      <c r="B209" s="1">
        <v>15</v>
      </c>
      <c r="C209" s="53" t="s">
        <v>271</v>
      </c>
      <c r="D209" s="53"/>
      <c r="E209" s="53"/>
      <c r="F209" s="53"/>
      <c r="G209" s="53"/>
      <c r="H209" s="53">
        <v>15</v>
      </c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63" t="s">
        <v>272</v>
      </c>
      <c r="T209" s="53">
        <f t="shared" si="16"/>
        <v>9.48</v>
      </c>
      <c r="U209" s="109"/>
    </row>
    <row r="210" spans="1:21" ht="12.75">
      <c r="A210" s="1" t="s">
        <v>25</v>
      </c>
      <c r="B210" s="1">
        <v>17</v>
      </c>
      <c r="C210" s="53" t="s">
        <v>271</v>
      </c>
      <c r="D210" s="53"/>
      <c r="E210" s="53"/>
      <c r="F210" s="53"/>
      <c r="G210" s="53"/>
      <c r="H210" s="53"/>
      <c r="I210" s="53"/>
      <c r="J210" s="53"/>
      <c r="K210" s="53"/>
      <c r="L210" s="53"/>
      <c r="M210" s="53">
        <v>17</v>
      </c>
      <c r="N210" s="53"/>
      <c r="O210" s="53"/>
      <c r="P210" s="53"/>
      <c r="Q210" s="53"/>
      <c r="R210" s="53"/>
      <c r="S210" s="63" t="s">
        <v>272</v>
      </c>
      <c r="T210" s="53">
        <f t="shared" si="16"/>
        <v>10.744</v>
      </c>
      <c r="U210" s="109"/>
    </row>
    <row r="211" spans="1:21" ht="12.75">
      <c r="A211" s="1" t="s">
        <v>29</v>
      </c>
      <c r="B211" s="1">
        <v>12</v>
      </c>
      <c r="C211" s="53" t="s">
        <v>271</v>
      </c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>
        <v>12</v>
      </c>
      <c r="Q211" s="53"/>
      <c r="R211" s="53"/>
      <c r="S211" s="63" t="s">
        <v>272</v>
      </c>
      <c r="T211" s="53">
        <f t="shared" si="16"/>
        <v>7.584</v>
      </c>
      <c r="U211" s="109"/>
    </row>
    <row r="212" spans="1:21" ht="12.75">
      <c r="A212" s="1" t="s">
        <v>27</v>
      </c>
      <c r="B212" s="1">
        <v>30</v>
      </c>
      <c r="C212" s="53" t="s">
        <v>271</v>
      </c>
      <c r="D212" s="53"/>
      <c r="E212" s="53"/>
      <c r="F212" s="53"/>
      <c r="G212" s="53"/>
      <c r="H212" s="53"/>
      <c r="I212" s="53"/>
      <c r="J212" s="53">
        <v>30</v>
      </c>
      <c r="K212" s="53"/>
      <c r="L212" s="53"/>
      <c r="M212" s="53"/>
      <c r="N212" s="53"/>
      <c r="O212" s="53"/>
      <c r="P212" s="53"/>
      <c r="Q212" s="53"/>
      <c r="R212" s="53"/>
      <c r="S212" s="63" t="s">
        <v>272</v>
      </c>
      <c r="T212" s="53">
        <f t="shared" si="16"/>
        <v>18.96</v>
      </c>
      <c r="U212" s="109"/>
    </row>
    <row r="213" spans="1:21" ht="12.75">
      <c r="A213" s="36" t="s">
        <v>261</v>
      </c>
      <c r="B213" s="36">
        <f>SUM(B202:B212)</f>
        <v>292</v>
      </c>
      <c r="C213" s="36"/>
      <c r="D213" s="36">
        <f aca="true" t="shared" si="17" ref="D213:R213">SUM(D202:D212)</f>
        <v>0</v>
      </c>
      <c r="E213" s="36">
        <f t="shared" si="17"/>
        <v>0</v>
      </c>
      <c r="F213" s="36">
        <f t="shared" si="17"/>
        <v>24</v>
      </c>
      <c r="G213" s="36">
        <f t="shared" si="17"/>
        <v>0</v>
      </c>
      <c r="H213" s="36">
        <f t="shared" si="17"/>
        <v>35</v>
      </c>
      <c r="I213" s="36">
        <f t="shared" si="17"/>
        <v>20</v>
      </c>
      <c r="J213" s="36">
        <f t="shared" si="17"/>
        <v>50</v>
      </c>
      <c r="K213" s="36">
        <f t="shared" si="17"/>
        <v>20</v>
      </c>
      <c r="L213" s="36">
        <f t="shared" si="17"/>
        <v>20</v>
      </c>
      <c r="M213" s="36">
        <f t="shared" si="17"/>
        <v>61</v>
      </c>
      <c r="N213" s="36">
        <f t="shared" si="17"/>
        <v>8</v>
      </c>
      <c r="O213" s="36">
        <f t="shared" si="17"/>
        <v>42</v>
      </c>
      <c r="P213" s="36">
        <f t="shared" si="17"/>
        <v>12</v>
      </c>
      <c r="Q213" s="36">
        <f t="shared" si="17"/>
        <v>0</v>
      </c>
      <c r="R213" s="36">
        <f t="shared" si="17"/>
        <v>0</v>
      </c>
      <c r="S213" s="57"/>
      <c r="T213" s="57">
        <f>SUM(T202:T212)</f>
        <v>184.544</v>
      </c>
      <c r="U213" s="64"/>
    </row>
    <row r="214" spans="1:21" ht="15.75">
      <c r="A214" s="98" t="s">
        <v>286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100"/>
    </row>
    <row r="215" spans="1:22" ht="12.75">
      <c r="A215" s="1" t="s">
        <v>18</v>
      </c>
      <c r="B215" s="1">
        <v>5</v>
      </c>
      <c r="C215" s="53" t="s">
        <v>271</v>
      </c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>
        <v>5</v>
      </c>
      <c r="O215" s="53"/>
      <c r="P215" s="53"/>
      <c r="Q215" s="53"/>
      <c r="R215" s="53"/>
      <c r="S215" s="61" t="s">
        <v>274</v>
      </c>
      <c r="T215" s="53">
        <f>B215*$V$215/1000</f>
        <v>2.425</v>
      </c>
      <c r="U215" s="108" t="s">
        <v>287</v>
      </c>
      <c r="V215" s="47">
        <v>485</v>
      </c>
    </row>
    <row r="216" spans="1:21" ht="12.75">
      <c r="A216" s="1" t="s">
        <v>14</v>
      </c>
      <c r="B216" s="1">
        <v>24</v>
      </c>
      <c r="C216" s="53" t="s">
        <v>271</v>
      </c>
      <c r="D216" s="53"/>
      <c r="E216" s="53"/>
      <c r="F216" s="53"/>
      <c r="G216" s="53"/>
      <c r="H216" s="53"/>
      <c r="I216" s="53"/>
      <c r="J216" s="53"/>
      <c r="K216" s="53"/>
      <c r="L216" s="53"/>
      <c r="M216" s="53">
        <v>24</v>
      </c>
      <c r="N216" s="53"/>
      <c r="O216" s="53"/>
      <c r="P216" s="53"/>
      <c r="Q216" s="53"/>
      <c r="R216" s="53"/>
      <c r="S216" s="61" t="s">
        <v>274</v>
      </c>
      <c r="T216" s="53">
        <f aca="true" t="shared" si="18" ref="T216:T224">B216*$V$215/1000</f>
        <v>11.64</v>
      </c>
      <c r="U216" s="109"/>
    </row>
    <row r="217" spans="1:21" ht="12.75">
      <c r="A217" s="1" t="s">
        <v>71</v>
      </c>
      <c r="B217" s="1">
        <v>32</v>
      </c>
      <c r="C217" s="53" t="s">
        <v>271</v>
      </c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>
        <v>32</v>
      </c>
      <c r="P217" s="53"/>
      <c r="Q217" s="53"/>
      <c r="R217" s="53"/>
      <c r="S217" s="61" t="s">
        <v>274</v>
      </c>
      <c r="T217" s="53">
        <f t="shared" si="18"/>
        <v>15.52</v>
      </c>
      <c r="U217" s="109"/>
    </row>
    <row r="218" spans="1:21" ht="12.75">
      <c r="A218" s="1" t="s">
        <v>22</v>
      </c>
      <c r="B218" s="1">
        <v>2</v>
      </c>
      <c r="C218" s="53" t="s">
        <v>271</v>
      </c>
      <c r="D218" s="53"/>
      <c r="E218" s="53">
        <v>2</v>
      </c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63" t="s">
        <v>273</v>
      </c>
      <c r="T218" s="53">
        <f t="shared" si="18"/>
        <v>0.97</v>
      </c>
      <c r="U218" s="109"/>
    </row>
    <row r="219" spans="1:21" ht="12.75">
      <c r="A219" s="1" t="s">
        <v>63</v>
      </c>
      <c r="B219" s="1">
        <v>2</v>
      </c>
      <c r="C219" s="53" t="s">
        <v>271</v>
      </c>
      <c r="D219" s="53"/>
      <c r="E219" s="53"/>
      <c r="F219" s="53"/>
      <c r="G219" s="53"/>
      <c r="H219" s="53">
        <v>2</v>
      </c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63" t="s">
        <v>272</v>
      </c>
      <c r="T219" s="53">
        <f t="shared" si="18"/>
        <v>0.97</v>
      </c>
      <c r="U219" s="109"/>
    </row>
    <row r="220" spans="1:21" ht="12.75">
      <c r="A220" s="1" t="s">
        <v>64</v>
      </c>
      <c r="B220" s="1">
        <v>2</v>
      </c>
      <c r="C220" s="53" t="s">
        <v>271</v>
      </c>
      <c r="D220" s="53"/>
      <c r="E220" s="53"/>
      <c r="F220" s="53"/>
      <c r="G220" s="53"/>
      <c r="H220" s="53">
        <v>2</v>
      </c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63" t="s">
        <v>272</v>
      </c>
      <c r="T220" s="53">
        <f t="shared" si="18"/>
        <v>0.97</v>
      </c>
      <c r="U220" s="109"/>
    </row>
    <row r="221" spans="1:21" ht="12.75">
      <c r="A221" s="1" t="s">
        <v>65</v>
      </c>
      <c r="B221" s="1">
        <v>2</v>
      </c>
      <c r="C221" s="53" t="s">
        <v>271</v>
      </c>
      <c r="D221" s="53"/>
      <c r="E221" s="53"/>
      <c r="F221" s="53"/>
      <c r="G221" s="53"/>
      <c r="H221" s="53"/>
      <c r="I221" s="53"/>
      <c r="J221" s="53"/>
      <c r="K221" s="53">
        <v>2</v>
      </c>
      <c r="L221" s="53"/>
      <c r="M221" s="53"/>
      <c r="N221" s="53"/>
      <c r="O221" s="53"/>
      <c r="P221" s="53"/>
      <c r="Q221" s="53"/>
      <c r="R221" s="53"/>
      <c r="S221" s="63" t="s">
        <v>272</v>
      </c>
      <c r="T221" s="53">
        <f t="shared" si="18"/>
        <v>0.97</v>
      </c>
      <c r="U221" s="109"/>
    </row>
    <row r="222" spans="1:21" ht="12.75">
      <c r="A222" s="1" t="s">
        <v>25</v>
      </c>
      <c r="B222" s="1">
        <v>2</v>
      </c>
      <c r="C222" s="53" t="s">
        <v>271</v>
      </c>
      <c r="D222" s="53"/>
      <c r="E222" s="53"/>
      <c r="F222" s="53"/>
      <c r="G222" s="53"/>
      <c r="H222" s="53"/>
      <c r="I222" s="53"/>
      <c r="J222" s="53"/>
      <c r="K222" s="53">
        <v>2</v>
      </c>
      <c r="L222" s="53"/>
      <c r="M222" s="53"/>
      <c r="N222" s="53"/>
      <c r="O222" s="53"/>
      <c r="P222" s="53"/>
      <c r="Q222" s="53"/>
      <c r="R222" s="53"/>
      <c r="S222" s="63" t="s">
        <v>272</v>
      </c>
      <c r="T222" s="53">
        <f t="shared" si="18"/>
        <v>0.97</v>
      </c>
      <c r="U222" s="110"/>
    </row>
    <row r="223" spans="1:21" ht="12.75">
      <c r="A223" s="1" t="s">
        <v>20</v>
      </c>
      <c r="B223" s="1">
        <v>4</v>
      </c>
      <c r="C223" s="53" t="s">
        <v>271</v>
      </c>
      <c r="D223" s="53"/>
      <c r="E223" s="53">
        <v>4</v>
      </c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63" t="s">
        <v>272</v>
      </c>
      <c r="T223" s="53">
        <f t="shared" si="18"/>
        <v>1.94</v>
      </c>
      <c r="U223" s="79"/>
    </row>
    <row r="224" spans="1:21" ht="12.75">
      <c r="A224" s="1" t="s">
        <v>27</v>
      </c>
      <c r="B224" s="1">
        <v>8</v>
      </c>
      <c r="C224" s="53" t="s">
        <v>271</v>
      </c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>
        <v>8</v>
      </c>
      <c r="O224" s="53"/>
      <c r="P224" s="53"/>
      <c r="Q224" s="53"/>
      <c r="R224" s="53"/>
      <c r="S224" s="63" t="s">
        <v>272</v>
      </c>
      <c r="T224" s="53">
        <f t="shared" si="18"/>
        <v>3.88</v>
      </c>
      <c r="U224" s="79"/>
    </row>
    <row r="225" spans="1:21" ht="12.75">
      <c r="A225" s="36" t="s">
        <v>261</v>
      </c>
      <c r="B225" s="36">
        <f>SUM(B215:B224)</f>
        <v>83</v>
      </c>
      <c r="C225" s="36"/>
      <c r="D225" s="36">
        <f>SUM(D215:D224)</f>
        <v>0</v>
      </c>
      <c r="E225" s="36">
        <f aca="true" t="shared" si="19" ref="E225:R225">SUM(E215:E224)</f>
        <v>6</v>
      </c>
      <c r="F225" s="36">
        <f t="shared" si="19"/>
        <v>0</v>
      </c>
      <c r="G225" s="36">
        <f t="shared" si="19"/>
        <v>0</v>
      </c>
      <c r="H225" s="36">
        <f t="shared" si="19"/>
        <v>4</v>
      </c>
      <c r="I225" s="36">
        <f t="shared" si="19"/>
        <v>0</v>
      </c>
      <c r="J225" s="36">
        <f t="shared" si="19"/>
        <v>0</v>
      </c>
      <c r="K225" s="36">
        <f t="shared" si="19"/>
        <v>4</v>
      </c>
      <c r="L225" s="36">
        <f t="shared" si="19"/>
        <v>0</v>
      </c>
      <c r="M225" s="36">
        <f t="shared" si="19"/>
        <v>24</v>
      </c>
      <c r="N225" s="36">
        <f t="shared" si="19"/>
        <v>13</v>
      </c>
      <c r="O225" s="36">
        <f t="shared" si="19"/>
        <v>32</v>
      </c>
      <c r="P225" s="36">
        <f t="shared" si="19"/>
        <v>0</v>
      </c>
      <c r="Q225" s="36">
        <f t="shared" si="19"/>
        <v>0</v>
      </c>
      <c r="R225" s="36">
        <f t="shared" si="19"/>
        <v>0</v>
      </c>
      <c r="S225" s="57"/>
      <c r="T225" s="57">
        <f>SUM(T215:T224)</f>
        <v>40.254999999999995</v>
      </c>
      <c r="U225" s="57"/>
    </row>
    <row r="226" spans="1:21" ht="15.75">
      <c r="A226" s="98" t="s">
        <v>288</v>
      </c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100"/>
    </row>
    <row r="227" spans="1:22" s="66" customFormat="1" ht="12.75">
      <c r="A227" s="1" t="s">
        <v>14</v>
      </c>
      <c r="B227" s="1">
        <v>2</v>
      </c>
      <c r="C227" s="53" t="s">
        <v>277</v>
      </c>
      <c r="D227" s="1"/>
      <c r="E227" s="1"/>
      <c r="F227" s="1"/>
      <c r="G227" s="1"/>
      <c r="H227" s="1"/>
      <c r="I227" s="1"/>
      <c r="J227" s="1"/>
      <c r="K227" s="1"/>
      <c r="L227" s="1"/>
      <c r="M227" s="1">
        <v>2</v>
      </c>
      <c r="N227" s="1"/>
      <c r="O227" s="53"/>
      <c r="P227" s="1"/>
      <c r="Q227" s="1"/>
      <c r="R227" s="1"/>
      <c r="S227" s="60" t="s">
        <v>274</v>
      </c>
      <c r="T227" s="57">
        <f>B227*V227/1000</f>
        <v>12.48</v>
      </c>
      <c r="U227" s="53" t="s">
        <v>282</v>
      </c>
      <c r="V227" s="65">
        <v>6240</v>
      </c>
    </row>
    <row r="228" spans="1:22" s="66" customFormat="1" ht="12.75">
      <c r="A228" s="1" t="s">
        <v>71</v>
      </c>
      <c r="B228" s="1">
        <v>2</v>
      </c>
      <c r="C228" s="53" t="s">
        <v>277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53">
        <v>2</v>
      </c>
      <c r="P228" s="1"/>
      <c r="Q228" s="1"/>
      <c r="R228" s="1"/>
      <c r="S228" s="60" t="s">
        <v>274</v>
      </c>
      <c r="T228" s="57">
        <f>B228*V227/1000</f>
        <v>12.48</v>
      </c>
      <c r="U228" s="53"/>
      <c r="V228" s="65"/>
    </row>
    <row r="229" spans="1:22" s="66" customFormat="1" ht="12.75">
      <c r="A229" s="36" t="s">
        <v>261</v>
      </c>
      <c r="B229" s="36">
        <f>SUM(B227:B228)</f>
        <v>4</v>
      </c>
      <c r="C229" s="36"/>
      <c r="D229" s="36">
        <f aca="true" t="shared" si="20" ref="D229:R229">SUM(D227:D228)</f>
        <v>0</v>
      </c>
      <c r="E229" s="36">
        <f t="shared" si="20"/>
        <v>0</v>
      </c>
      <c r="F229" s="36">
        <f t="shared" si="20"/>
        <v>0</v>
      </c>
      <c r="G229" s="36">
        <f t="shared" si="20"/>
        <v>0</v>
      </c>
      <c r="H229" s="36">
        <f t="shared" si="20"/>
        <v>0</v>
      </c>
      <c r="I229" s="36">
        <f t="shared" si="20"/>
        <v>0</v>
      </c>
      <c r="J229" s="36">
        <f t="shared" si="20"/>
        <v>0</v>
      </c>
      <c r="K229" s="36">
        <f t="shared" si="20"/>
        <v>0</v>
      </c>
      <c r="L229" s="36">
        <f t="shared" si="20"/>
        <v>0</v>
      </c>
      <c r="M229" s="36">
        <f t="shared" si="20"/>
        <v>2</v>
      </c>
      <c r="N229" s="36">
        <f t="shared" si="20"/>
        <v>0</v>
      </c>
      <c r="O229" s="36">
        <f t="shared" si="20"/>
        <v>2</v>
      </c>
      <c r="P229" s="36">
        <f t="shared" si="20"/>
        <v>0</v>
      </c>
      <c r="Q229" s="36">
        <f t="shared" si="20"/>
        <v>0</v>
      </c>
      <c r="R229" s="36">
        <f t="shared" si="20"/>
        <v>0</v>
      </c>
      <c r="S229" s="57"/>
      <c r="T229" s="57">
        <f>SUM(T227:T228)</f>
        <v>24.96</v>
      </c>
      <c r="U229" s="57"/>
      <c r="V229" s="65"/>
    </row>
    <row r="230" spans="1:21" ht="15.75">
      <c r="A230" s="98" t="s">
        <v>289</v>
      </c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100"/>
    </row>
    <row r="231" spans="1:22" ht="12.75">
      <c r="A231" s="1" t="s">
        <v>18</v>
      </c>
      <c r="B231" s="1">
        <v>4</v>
      </c>
      <c r="C231" s="53" t="s">
        <v>277</v>
      </c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>
        <v>4</v>
      </c>
      <c r="O231" s="53"/>
      <c r="P231" s="53"/>
      <c r="Q231" s="53"/>
      <c r="R231" s="53"/>
      <c r="S231" s="63" t="s">
        <v>274</v>
      </c>
      <c r="T231" s="53">
        <f>B231*$V$231/1000</f>
        <v>2.204</v>
      </c>
      <c r="U231" s="108" t="s">
        <v>260</v>
      </c>
      <c r="V231" s="47">
        <v>551</v>
      </c>
    </row>
    <row r="232" spans="1:21" ht="12.75">
      <c r="A232" s="1" t="s">
        <v>14</v>
      </c>
      <c r="B232" s="1">
        <v>4</v>
      </c>
      <c r="C232" s="53" t="s">
        <v>277</v>
      </c>
      <c r="D232" s="53"/>
      <c r="E232" s="53"/>
      <c r="F232" s="53"/>
      <c r="G232" s="53"/>
      <c r="H232" s="53"/>
      <c r="I232" s="53"/>
      <c r="J232" s="53"/>
      <c r="K232" s="53"/>
      <c r="L232" s="53">
        <v>4</v>
      </c>
      <c r="M232" s="53"/>
      <c r="N232" s="53"/>
      <c r="O232" s="53"/>
      <c r="P232" s="53"/>
      <c r="Q232" s="53"/>
      <c r="R232" s="53"/>
      <c r="S232" s="63" t="s">
        <v>274</v>
      </c>
      <c r="T232" s="53">
        <f aca="true" t="shared" si="21" ref="T232:T242">B232*$V$231/1000</f>
        <v>2.204</v>
      </c>
      <c r="U232" s="109"/>
    </row>
    <row r="233" spans="1:21" ht="12.75">
      <c r="A233" s="1" t="s">
        <v>71</v>
      </c>
      <c r="B233" s="1">
        <v>19</v>
      </c>
      <c r="C233" s="53" t="s">
        <v>277</v>
      </c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>
        <v>19</v>
      </c>
      <c r="P233" s="53"/>
      <c r="Q233" s="53"/>
      <c r="R233" s="53"/>
      <c r="S233" s="63" t="s">
        <v>274</v>
      </c>
      <c r="T233" s="53">
        <f t="shared" si="21"/>
        <v>10.469</v>
      </c>
      <c r="U233" s="109"/>
    </row>
    <row r="234" spans="1:21" ht="12.75">
      <c r="A234" s="1" t="s">
        <v>76</v>
      </c>
      <c r="B234" s="1">
        <v>20</v>
      </c>
      <c r="C234" s="53" t="s">
        <v>277</v>
      </c>
      <c r="D234" s="53"/>
      <c r="E234" s="53"/>
      <c r="F234" s="53"/>
      <c r="G234" s="53"/>
      <c r="H234" s="53"/>
      <c r="I234" s="53"/>
      <c r="J234" s="53"/>
      <c r="K234" s="53"/>
      <c r="L234" s="53">
        <v>10</v>
      </c>
      <c r="M234" s="53">
        <v>10</v>
      </c>
      <c r="N234" s="53"/>
      <c r="O234" s="53"/>
      <c r="P234" s="53"/>
      <c r="Q234" s="53"/>
      <c r="R234" s="53"/>
      <c r="S234" s="63" t="s">
        <v>273</v>
      </c>
      <c r="T234" s="53">
        <f t="shared" si="21"/>
        <v>11.02</v>
      </c>
      <c r="U234" s="109"/>
    </row>
    <row r="235" spans="1:21" ht="12.75">
      <c r="A235" s="1" t="s">
        <v>21</v>
      </c>
      <c r="B235" s="1">
        <v>23</v>
      </c>
      <c r="C235" s="53" t="s">
        <v>277</v>
      </c>
      <c r="D235" s="53"/>
      <c r="E235" s="53"/>
      <c r="F235" s="53"/>
      <c r="G235" s="53"/>
      <c r="H235" s="53">
        <v>7</v>
      </c>
      <c r="I235" s="53">
        <v>7</v>
      </c>
      <c r="J235" s="53">
        <v>9</v>
      </c>
      <c r="K235" s="53"/>
      <c r="L235" s="53"/>
      <c r="M235" s="53"/>
      <c r="N235" s="53"/>
      <c r="O235" s="53"/>
      <c r="P235" s="53"/>
      <c r="Q235" s="53"/>
      <c r="R235" s="53"/>
      <c r="S235" s="63" t="s">
        <v>272</v>
      </c>
      <c r="T235" s="53">
        <f t="shared" si="21"/>
        <v>12.673</v>
      </c>
      <c r="U235" s="109"/>
    </row>
    <row r="236" spans="1:21" ht="12.75">
      <c r="A236" s="1" t="s">
        <v>63</v>
      </c>
      <c r="B236" s="1">
        <v>3</v>
      </c>
      <c r="C236" s="53" t="s">
        <v>277</v>
      </c>
      <c r="D236" s="53"/>
      <c r="E236" s="53"/>
      <c r="F236" s="53"/>
      <c r="G236" s="53"/>
      <c r="H236" s="53">
        <v>3</v>
      </c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63" t="s">
        <v>272</v>
      </c>
      <c r="T236" s="53">
        <f t="shared" si="21"/>
        <v>1.653</v>
      </c>
      <c r="U236" s="109"/>
    </row>
    <row r="237" spans="1:21" ht="12.75">
      <c r="A237" s="1" t="s">
        <v>64</v>
      </c>
      <c r="B237" s="1">
        <v>3</v>
      </c>
      <c r="C237" s="53" t="s">
        <v>277</v>
      </c>
      <c r="D237" s="53"/>
      <c r="E237" s="53"/>
      <c r="F237" s="53"/>
      <c r="G237" s="53"/>
      <c r="H237" s="53">
        <v>3</v>
      </c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63" t="s">
        <v>272</v>
      </c>
      <c r="T237" s="53">
        <f t="shared" si="21"/>
        <v>1.653</v>
      </c>
      <c r="U237" s="109"/>
    </row>
    <row r="238" spans="1:21" ht="12.75">
      <c r="A238" s="1" t="s">
        <v>65</v>
      </c>
      <c r="B238" s="1">
        <v>3</v>
      </c>
      <c r="C238" s="53" t="s">
        <v>277</v>
      </c>
      <c r="D238" s="53"/>
      <c r="E238" s="53"/>
      <c r="F238" s="53"/>
      <c r="G238" s="53"/>
      <c r="H238" s="53"/>
      <c r="I238" s="53"/>
      <c r="J238" s="53"/>
      <c r="K238" s="53">
        <v>3</v>
      </c>
      <c r="L238" s="53"/>
      <c r="M238" s="53"/>
      <c r="N238" s="53"/>
      <c r="O238" s="53"/>
      <c r="P238" s="53"/>
      <c r="Q238" s="53"/>
      <c r="R238" s="53"/>
      <c r="S238" s="63" t="s">
        <v>272</v>
      </c>
      <c r="T238" s="53">
        <f t="shared" si="21"/>
        <v>1.653</v>
      </c>
      <c r="U238" s="109"/>
    </row>
    <row r="239" spans="1:21" ht="12.75">
      <c r="A239" s="1" t="s">
        <v>25</v>
      </c>
      <c r="B239" s="1">
        <v>3</v>
      </c>
      <c r="C239" s="53" t="s">
        <v>277</v>
      </c>
      <c r="D239" s="53"/>
      <c r="E239" s="53"/>
      <c r="F239" s="53"/>
      <c r="G239" s="53"/>
      <c r="H239" s="53"/>
      <c r="I239" s="53"/>
      <c r="J239" s="53"/>
      <c r="K239" s="53">
        <v>3</v>
      </c>
      <c r="L239" s="53"/>
      <c r="M239" s="53"/>
      <c r="N239" s="53"/>
      <c r="O239" s="53"/>
      <c r="P239" s="53"/>
      <c r="Q239" s="53"/>
      <c r="R239" s="53"/>
      <c r="S239" s="63" t="s">
        <v>272</v>
      </c>
      <c r="T239" s="53">
        <f t="shared" si="21"/>
        <v>1.653</v>
      </c>
      <c r="U239" s="109"/>
    </row>
    <row r="240" spans="1:21" ht="12.75">
      <c r="A240" s="1" t="s">
        <v>20</v>
      </c>
      <c r="B240" s="1">
        <v>4</v>
      </c>
      <c r="C240" s="53" t="s">
        <v>277</v>
      </c>
      <c r="D240" s="53"/>
      <c r="E240" s="53">
        <v>4</v>
      </c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63" t="s">
        <v>272</v>
      </c>
      <c r="T240" s="53">
        <f t="shared" si="21"/>
        <v>2.204</v>
      </c>
      <c r="U240" s="109"/>
    </row>
    <row r="241" spans="1:21" ht="12.75">
      <c r="A241" s="1" t="s">
        <v>27</v>
      </c>
      <c r="B241" s="1">
        <v>8</v>
      </c>
      <c r="C241" s="53" t="s">
        <v>277</v>
      </c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>
        <v>8</v>
      </c>
      <c r="O241" s="53"/>
      <c r="P241" s="53"/>
      <c r="Q241" s="53"/>
      <c r="R241" s="53"/>
      <c r="S241" s="63" t="s">
        <v>272</v>
      </c>
      <c r="T241" s="53">
        <f t="shared" si="21"/>
        <v>4.408</v>
      </c>
      <c r="U241" s="109"/>
    </row>
    <row r="242" spans="1:21" ht="12.75">
      <c r="A242" s="1" t="s">
        <v>68</v>
      </c>
      <c r="B242" s="1">
        <v>10</v>
      </c>
      <c r="C242" s="53" t="s">
        <v>277</v>
      </c>
      <c r="D242" s="53"/>
      <c r="E242" s="53"/>
      <c r="F242" s="53"/>
      <c r="G242" s="53">
        <v>10</v>
      </c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61" t="s">
        <v>273</v>
      </c>
      <c r="T242" s="53">
        <f t="shared" si="21"/>
        <v>5.51</v>
      </c>
      <c r="U242" s="109"/>
    </row>
    <row r="243" spans="1:21" ht="12.75">
      <c r="A243" s="36" t="s">
        <v>261</v>
      </c>
      <c r="B243" s="36">
        <f>SUM(B231:B242)</f>
        <v>104</v>
      </c>
      <c r="C243" s="36"/>
      <c r="D243" s="36">
        <f aca="true" t="shared" si="22" ref="D243:R243">SUM(D231:D242)</f>
        <v>0</v>
      </c>
      <c r="E243" s="36">
        <f t="shared" si="22"/>
        <v>4</v>
      </c>
      <c r="F243" s="36">
        <f t="shared" si="22"/>
        <v>0</v>
      </c>
      <c r="G243" s="36">
        <f t="shared" si="22"/>
        <v>10</v>
      </c>
      <c r="H243" s="36">
        <f t="shared" si="22"/>
        <v>13</v>
      </c>
      <c r="I243" s="36">
        <f t="shared" si="22"/>
        <v>7</v>
      </c>
      <c r="J243" s="36">
        <f t="shared" si="22"/>
        <v>9</v>
      </c>
      <c r="K243" s="36">
        <f t="shared" si="22"/>
        <v>6</v>
      </c>
      <c r="L243" s="36">
        <f t="shared" si="22"/>
        <v>14</v>
      </c>
      <c r="M243" s="36">
        <f t="shared" si="22"/>
        <v>10</v>
      </c>
      <c r="N243" s="36">
        <f t="shared" si="22"/>
        <v>12</v>
      </c>
      <c r="O243" s="36">
        <f t="shared" si="22"/>
        <v>19</v>
      </c>
      <c r="P243" s="36">
        <f t="shared" si="22"/>
        <v>0</v>
      </c>
      <c r="Q243" s="36">
        <f t="shared" si="22"/>
        <v>0</v>
      </c>
      <c r="R243" s="36">
        <f t="shared" si="22"/>
        <v>0</v>
      </c>
      <c r="S243" s="57"/>
      <c r="T243" s="57">
        <f>SUM(T231:T242)</f>
        <v>57.303999999999995</v>
      </c>
      <c r="U243" s="57"/>
    </row>
    <row r="244" spans="1:21" ht="15.75">
      <c r="A244" s="98" t="s">
        <v>290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100"/>
    </row>
    <row r="245" spans="1:22" ht="12.75">
      <c r="A245" s="1" t="s">
        <v>281</v>
      </c>
      <c r="B245" s="36">
        <v>495</v>
      </c>
      <c r="C245" s="53" t="s">
        <v>277</v>
      </c>
      <c r="D245" s="53"/>
      <c r="E245" s="53">
        <v>45</v>
      </c>
      <c r="F245" s="53">
        <v>45</v>
      </c>
      <c r="G245" s="53">
        <v>45</v>
      </c>
      <c r="H245" s="53">
        <v>45</v>
      </c>
      <c r="I245" s="53">
        <v>45</v>
      </c>
      <c r="J245" s="53">
        <v>45</v>
      </c>
      <c r="K245" s="53">
        <v>45</v>
      </c>
      <c r="L245" s="53">
        <v>45</v>
      </c>
      <c r="M245" s="53">
        <v>45</v>
      </c>
      <c r="N245" s="53">
        <v>45</v>
      </c>
      <c r="O245" s="53">
        <v>45</v>
      </c>
      <c r="P245" s="53"/>
      <c r="Q245" s="53"/>
      <c r="R245" s="53"/>
      <c r="S245" s="53"/>
      <c r="T245" s="57">
        <f>B245*V245/1000</f>
        <v>24.75</v>
      </c>
      <c r="U245" s="53" t="s">
        <v>282</v>
      </c>
      <c r="V245" s="47">
        <v>50</v>
      </c>
    </row>
    <row r="246" spans="1:21" ht="12.75">
      <c r="A246" s="36" t="s">
        <v>261</v>
      </c>
      <c r="B246" s="3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</row>
    <row r="247" spans="1:21" ht="15.75">
      <c r="A247" s="98" t="s">
        <v>291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100"/>
    </row>
    <row r="248" spans="1:22" ht="12.75">
      <c r="A248" s="1" t="s">
        <v>281</v>
      </c>
      <c r="B248" s="36">
        <v>51</v>
      </c>
      <c r="C248" s="53" t="s">
        <v>277</v>
      </c>
      <c r="D248" s="53"/>
      <c r="E248" s="53">
        <v>5</v>
      </c>
      <c r="F248" s="53">
        <v>5</v>
      </c>
      <c r="G248" s="53">
        <v>5</v>
      </c>
      <c r="H248" s="53">
        <v>5</v>
      </c>
      <c r="I248" s="53">
        <v>5</v>
      </c>
      <c r="J248" s="53">
        <v>5</v>
      </c>
      <c r="K248" s="53">
        <v>5</v>
      </c>
      <c r="L248" s="53">
        <v>5</v>
      </c>
      <c r="M248" s="53">
        <v>5</v>
      </c>
      <c r="N248" s="53">
        <v>5</v>
      </c>
      <c r="O248" s="53">
        <v>1</v>
      </c>
      <c r="P248" s="53"/>
      <c r="Q248" s="53"/>
      <c r="R248" s="53"/>
      <c r="S248" s="53"/>
      <c r="T248" s="57">
        <f>B248*V248/1000</f>
        <v>10.2</v>
      </c>
      <c r="U248" s="53" t="s">
        <v>282</v>
      </c>
      <c r="V248" s="47">
        <v>200</v>
      </c>
    </row>
    <row r="249" spans="1:21" ht="12.75">
      <c r="A249" s="36" t="s">
        <v>261</v>
      </c>
      <c r="B249" s="36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</row>
    <row r="250" spans="1:21" ht="15.75">
      <c r="A250" s="98" t="s">
        <v>292</v>
      </c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100"/>
    </row>
    <row r="251" spans="1:22" ht="12.75">
      <c r="A251" s="1" t="s">
        <v>70</v>
      </c>
      <c r="B251" s="1">
        <v>11</v>
      </c>
      <c r="C251" s="53" t="s">
        <v>271</v>
      </c>
      <c r="D251" s="53"/>
      <c r="E251" s="53"/>
      <c r="F251" s="53"/>
      <c r="G251" s="53"/>
      <c r="H251" s="53">
        <v>11</v>
      </c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63" t="s">
        <v>274</v>
      </c>
      <c r="T251" s="53">
        <f>B251*$V$251/1000</f>
        <v>5.236</v>
      </c>
      <c r="U251" s="108" t="s">
        <v>278</v>
      </c>
      <c r="V251" s="47">
        <v>476</v>
      </c>
    </row>
    <row r="252" spans="1:21" ht="12.75">
      <c r="A252" s="1" t="s">
        <v>18</v>
      </c>
      <c r="B252" s="1">
        <v>7</v>
      </c>
      <c r="C252" s="53" t="s">
        <v>271</v>
      </c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>
        <v>7</v>
      </c>
      <c r="O252" s="53"/>
      <c r="P252" s="53"/>
      <c r="Q252" s="53"/>
      <c r="R252" s="53"/>
      <c r="S252" s="63" t="s">
        <v>274</v>
      </c>
      <c r="T252" s="53">
        <f aca="true" t="shared" si="23" ref="T252:T260">B252*$V$251/1000</f>
        <v>3.332</v>
      </c>
      <c r="U252" s="109"/>
    </row>
    <row r="253" spans="1:21" ht="12.75">
      <c r="A253" s="1" t="s">
        <v>15</v>
      </c>
      <c r="B253" s="1">
        <v>16</v>
      </c>
      <c r="C253" s="53" t="s">
        <v>271</v>
      </c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>
        <v>16</v>
      </c>
      <c r="Q253" s="53"/>
      <c r="R253" s="53"/>
      <c r="S253" s="63" t="s">
        <v>274</v>
      </c>
      <c r="T253" s="53">
        <f t="shared" si="23"/>
        <v>7.616</v>
      </c>
      <c r="U253" s="109"/>
    </row>
    <row r="254" spans="1:21" ht="12.75">
      <c r="A254" s="1" t="s">
        <v>75</v>
      </c>
      <c r="B254" s="1">
        <v>30</v>
      </c>
      <c r="C254" s="53" t="s">
        <v>271</v>
      </c>
      <c r="D254" s="53"/>
      <c r="E254" s="53"/>
      <c r="F254" s="53"/>
      <c r="G254" s="53"/>
      <c r="H254" s="53"/>
      <c r="I254" s="53"/>
      <c r="J254" s="53">
        <v>30</v>
      </c>
      <c r="K254" s="53"/>
      <c r="L254" s="53"/>
      <c r="M254" s="53"/>
      <c r="N254" s="53"/>
      <c r="O254" s="53"/>
      <c r="P254" s="53"/>
      <c r="Q254" s="53"/>
      <c r="R254" s="53"/>
      <c r="S254" s="61" t="s">
        <v>273</v>
      </c>
      <c r="T254" s="53">
        <f t="shared" si="23"/>
        <v>14.28</v>
      </c>
      <c r="U254" s="109"/>
    </row>
    <row r="255" spans="1:21" ht="12.75">
      <c r="A255" s="1" t="s">
        <v>76</v>
      </c>
      <c r="B255" s="1">
        <v>20</v>
      </c>
      <c r="C255" s="53" t="s">
        <v>271</v>
      </c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>
        <v>20</v>
      </c>
      <c r="Q255" s="53"/>
      <c r="R255" s="53"/>
      <c r="S255" s="61" t="s">
        <v>273</v>
      </c>
      <c r="T255" s="53">
        <f t="shared" si="23"/>
        <v>9.52</v>
      </c>
      <c r="U255" s="109"/>
    </row>
    <row r="256" spans="1:21" ht="12.75">
      <c r="A256" s="1" t="s">
        <v>24</v>
      </c>
      <c r="B256" s="1">
        <v>5</v>
      </c>
      <c r="C256" s="53" t="s">
        <v>271</v>
      </c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>
        <v>5</v>
      </c>
      <c r="S256" s="61" t="s">
        <v>274</v>
      </c>
      <c r="T256" s="53">
        <f t="shared" si="23"/>
        <v>2.38</v>
      </c>
      <c r="U256" s="109"/>
    </row>
    <row r="257" spans="1:21" ht="12.75">
      <c r="A257" s="1" t="s">
        <v>21</v>
      </c>
      <c r="B257" s="1">
        <v>20</v>
      </c>
      <c r="C257" s="53" t="s">
        <v>271</v>
      </c>
      <c r="D257" s="53"/>
      <c r="E257" s="53"/>
      <c r="F257" s="53"/>
      <c r="G257" s="53"/>
      <c r="H257" s="53"/>
      <c r="I257" s="53"/>
      <c r="J257" s="53"/>
      <c r="K257" s="53"/>
      <c r="L257" s="53"/>
      <c r="M257" s="53">
        <v>20</v>
      </c>
      <c r="N257" s="53"/>
      <c r="O257" s="53"/>
      <c r="P257" s="53"/>
      <c r="Q257" s="53"/>
      <c r="R257" s="53"/>
      <c r="S257" s="61" t="s">
        <v>273</v>
      </c>
      <c r="T257" s="53">
        <f t="shared" si="23"/>
        <v>9.52</v>
      </c>
      <c r="U257" s="109"/>
    </row>
    <row r="258" spans="1:21" ht="12.75">
      <c r="A258" s="1" t="s">
        <v>65</v>
      </c>
      <c r="B258" s="1">
        <v>8</v>
      </c>
      <c r="C258" s="53" t="s">
        <v>271</v>
      </c>
      <c r="D258" s="53"/>
      <c r="E258" s="53"/>
      <c r="F258" s="53"/>
      <c r="G258" s="53"/>
      <c r="H258" s="53"/>
      <c r="I258" s="53"/>
      <c r="J258" s="53">
        <v>8</v>
      </c>
      <c r="K258" s="53"/>
      <c r="L258" s="53"/>
      <c r="M258" s="53"/>
      <c r="N258" s="53"/>
      <c r="O258" s="53"/>
      <c r="P258" s="53"/>
      <c r="Q258" s="53"/>
      <c r="R258" s="53"/>
      <c r="S258" s="61" t="s">
        <v>272</v>
      </c>
      <c r="T258" s="53">
        <f t="shared" si="23"/>
        <v>3.808</v>
      </c>
      <c r="U258" s="109"/>
    </row>
    <row r="259" spans="1:21" ht="12.75">
      <c r="A259" s="1" t="s">
        <v>25</v>
      </c>
      <c r="B259" s="1">
        <v>12</v>
      </c>
      <c r="C259" s="53" t="s">
        <v>271</v>
      </c>
      <c r="D259" s="53"/>
      <c r="E259" s="53"/>
      <c r="F259" s="53"/>
      <c r="G259" s="53"/>
      <c r="H259" s="53"/>
      <c r="I259" s="53">
        <v>12</v>
      </c>
      <c r="J259" s="53"/>
      <c r="K259" s="53"/>
      <c r="L259" s="53"/>
      <c r="M259" s="53"/>
      <c r="N259" s="53"/>
      <c r="O259" s="53"/>
      <c r="P259" s="53"/>
      <c r="Q259" s="53"/>
      <c r="R259" s="53"/>
      <c r="S259" s="61" t="s">
        <v>272</v>
      </c>
      <c r="T259" s="53">
        <f t="shared" si="23"/>
        <v>5.712</v>
      </c>
      <c r="U259" s="109"/>
    </row>
    <row r="260" spans="1:21" ht="12.75">
      <c r="A260" s="1" t="s">
        <v>55</v>
      </c>
      <c r="B260" s="1">
        <v>15</v>
      </c>
      <c r="C260" s="53" t="s">
        <v>271</v>
      </c>
      <c r="D260" s="53"/>
      <c r="E260" s="53"/>
      <c r="F260" s="53"/>
      <c r="G260" s="53">
        <v>15</v>
      </c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61" t="s">
        <v>273</v>
      </c>
      <c r="T260" s="53">
        <f t="shared" si="23"/>
        <v>7.14</v>
      </c>
      <c r="U260" s="109"/>
    </row>
    <row r="261" spans="1:21" ht="12.75">
      <c r="A261" s="36" t="s">
        <v>261</v>
      </c>
      <c r="B261" s="36">
        <f>SUM(B251:B260)</f>
        <v>144</v>
      </c>
      <c r="C261" s="36"/>
      <c r="D261" s="36">
        <f aca="true" t="shared" si="24" ref="D261:R261">SUM(D251:D260)</f>
        <v>0</v>
      </c>
      <c r="E261" s="36">
        <f t="shared" si="24"/>
        <v>0</v>
      </c>
      <c r="F261" s="36">
        <f t="shared" si="24"/>
        <v>0</v>
      </c>
      <c r="G261" s="36">
        <f t="shared" si="24"/>
        <v>15</v>
      </c>
      <c r="H261" s="36">
        <f t="shared" si="24"/>
        <v>11</v>
      </c>
      <c r="I261" s="36">
        <f t="shared" si="24"/>
        <v>12</v>
      </c>
      <c r="J261" s="36">
        <f t="shared" si="24"/>
        <v>38</v>
      </c>
      <c r="K261" s="36">
        <f t="shared" si="24"/>
        <v>0</v>
      </c>
      <c r="L261" s="36">
        <f t="shared" si="24"/>
        <v>0</v>
      </c>
      <c r="M261" s="36">
        <f t="shared" si="24"/>
        <v>20</v>
      </c>
      <c r="N261" s="36">
        <f t="shared" si="24"/>
        <v>7</v>
      </c>
      <c r="O261" s="36">
        <f t="shared" si="24"/>
        <v>0</v>
      </c>
      <c r="P261" s="36">
        <f t="shared" si="24"/>
        <v>36</v>
      </c>
      <c r="Q261" s="36">
        <f t="shared" si="24"/>
        <v>0</v>
      </c>
      <c r="R261" s="36">
        <f t="shared" si="24"/>
        <v>5</v>
      </c>
      <c r="S261" s="57"/>
      <c r="T261" s="57">
        <f>SUM(T251:T260)</f>
        <v>68.544</v>
      </c>
      <c r="U261" s="57"/>
    </row>
    <row r="262" spans="1:21" ht="15.75">
      <c r="A262" s="98" t="s">
        <v>293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100"/>
    </row>
    <row r="263" spans="1:22" ht="12.75">
      <c r="A263" s="1" t="s">
        <v>70</v>
      </c>
      <c r="B263" s="1">
        <v>6</v>
      </c>
      <c r="C263" s="53" t="s">
        <v>271</v>
      </c>
      <c r="D263" s="53"/>
      <c r="E263" s="53"/>
      <c r="F263" s="53"/>
      <c r="G263" s="53"/>
      <c r="H263" s="53">
        <v>6</v>
      </c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63" t="s">
        <v>274</v>
      </c>
      <c r="T263" s="53">
        <f>B263*$V$263/1000</f>
        <v>2.244</v>
      </c>
      <c r="U263" s="108" t="s">
        <v>278</v>
      </c>
      <c r="V263" s="47">
        <v>374</v>
      </c>
    </row>
    <row r="264" spans="1:21" ht="12.75">
      <c r="A264" s="1" t="s">
        <v>18</v>
      </c>
      <c r="B264" s="1">
        <v>3</v>
      </c>
      <c r="C264" s="53" t="s">
        <v>271</v>
      </c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>
        <v>3</v>
      </c>
      <c r="O264" s="53"/>
      <c r="P264" s="53"/>
      <c r="Q264" s="53"/>
      <c r="R264" s="53"/>
      <c r="S264" s="63" t="s">
        <v>274</v>
      </c>
      <c r="T264" s="53">
        <f aca="true" t="shared" si="25" ref="T264:T272">B264*$V$263/1000</f>
        <v>1.122</v>
      </c>
      <c r="U264" s="109"/>
    </row>
    <row r="265" spans="1:21" ht="12.75">
      <c r="A265" s="1" t="s">
        <v>15</v>
      </c>
      <c r="B265" s="1">
        <v>9</v>
      </c>
      <c r="C265" s="53" t="s">
        <v>271</v>
      </c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>
        <v>9</v>
      </c>
      <c r="Q265" s="53"/>
      <c r="R265" s="53"/>
      <c r="S265" s="63" t="s">
        <v>274</v>
      </c>
      <c r="T265" s="53">
        <f t="shared" si="25"/>
        <v>3.366</v>
      </c>
      <c r="U265" s="109"/>
    </row>
    <row r="266" spans="1:21" ht="12.75">
      <c r="A266" s="1" t="s">
        <v>24</v>
      </c>
      <c r="B266" s="1">
        <v>4</v>
      </c>
      <c r="C266" s="53" t="s">
        <v>271</v>
      </c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>
        <v>4</v>
      </c>
      <c r="S266" s="63" t="s">
        <v>274</v>
      </c>
      <c r="T266" s="53">
        <f t="shared" si="25"/>
        <v>1.496</v>
      </c>
      <c r="U266" s="109"/>
    </row>
    <row r="267" spans="1:21" ht="12.75">
      <c r="A267" s="1" t="s">
        <v>63</v>
      </c>
      <c r="B267" s="1">
        <v>2</v>
      </c>
      <c r="C267" s="53" t="s">
        <v>271</v>
      </c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>
        <v>2</v>
      </c>
      <c r="P267" s="53"/>
      <c r="Q267" s="53"/>
      <c r="R267" s="53"/>
      <c r="S267" s="63" t="s">
        <v>272</v>
      </c>
      <c r="T267" s="53">
        <f t="shared" si="25"/>
        <v>0.748</v>
      </c>
      <c r="U267" s="109"/>
    </row>
    <row r="268" spans="1:21" ht="12.75">
      <c r="A268" s="1" t="s">
        <v>64</v>
      </c>
      <c r="B268" s="1">
        <v>2</v>
      </c>
      <c r="C268" s="53" t="s">
        <v>271</v>
      </c>
      <c r="D268" s="53"/>
      <c r="E268" s="53">
        <v>2</v>
      </c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63" t="s">
        <v>272</v>
      </c>
      <c r="T268" s="53">
        <f t="shared" si="25"/>
        <v>0.748</v>
      </c>
      <c r="U268" s="109"/>
    </row>
    <row r="269" spans="1:21" ht="12.75">
      <c r="A269" s="1" t="s">
        <v>65</v>
      </c>
      <c r="B269" s="1">
        <v>2</v>
      </c>
      <c r="C269" s="53" t="s">
        <v>271</v>
      </c>
      <c r="D269" s="53"/>
      <c r="E269" s="53">
        <v>2</v>
      </c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63" t="s">
        <v>272</v>
      </c>
      <c r="T269" s="53">
        <f t="shared" si="25"/>
        <v>0.748</v>
      </c>
      <c r="U269" s="109"/>
    </row>
    <row r="270" spans="1:21" ht="12.75">
      <c r="A270" s="1" t="s">
        <v>25</v>
      </c>
      <c r="B270" s="1">
        <v>2</v>
      </c>
      <c r="C270" s="53" t="s">
        <v>271</v>
      </c>
      <c r="D270" s="53"/>
      <c r="E270" s="53"/>
      <c r="F270" s="53"/>
      <c r="G270" s="53">
        <v>2</v>
      </c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63" t="s">
        <v>272</v>
      </c>
      <c r="T270" s="53">
        <f t="shared" si="25"/>
        <v>0.748</v>
      </c>
      <c r="U270" s="110"/>
    </row>
    <row r="271" spans="1:21" ht="12.75">
      <c r="A271" s="1" t="s">
        <v>20</v>
      </c>
      <c r="B271" s="1">
        <v>2</v>
      </c>
      <c r="C271" s="53" t="s">
        <v>271</v>
      </c>
      <c r="D271" s="53"/>
      <c r="E271" s="53"/>
      <c r="F271" s="53"/>
      <c r="G271" s="53"/>
      <c r="H271" s="53"/>
      <c r="I271" s="53"/>
      <c r="J271" s="53">
        <v>2</v>
      </c>
      <c r="K271" s="53"/>
      <c r="L271" s="53"/>
      <c r="M271" s="53"/>
      <c r="N271" s="53"/>
      <c r="O271" s="53"/>
      <c r="P271" s="53"/>
      <c r="Q271" s="53"/>
      <c r="R271" s="53"/>
      <c r="S271" s="63" t="s">
        <v>272</v>
      </c>
      <c r="T271" s="53">
        <f t="shared" si="25"/>
        <v>0.748</v>
      </c>
      <c r="U271" s="79"/>
    </row>
    <row r="272" spans="1:21" ht="12.75">
      <c r="A272" s="1" t="s">
        <v>27</v>
      </c>
      <c r="B272" s="1">
        <v>6</v>
      </c>
      <c r="C272" s="53" t="s">
        <v>271</v>
      </c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>
        <v>6</v>
      </c>
      <c r="O272" s="53"/>
      <c r="P272" s="53"/>
      <c r="Q272" s="53"/>
      <c r="R272" s="53"/>
      <c r="S272" s="63" t="s">
        <v>272</v>
      </c>
      <c r="T272" s="53">
        <f t="shared" si="25"/>
        <v>2.244</v>
      </c>
      <c r="U272" s="79"/>
    </row>
    <row r="273" spans="1:21" ht="12.75">
      <c r="A273" s="36" t="s">
        <v>261</v>
      </c>
      <c r="B273" s="36">
        <f>SUM(B263:B272)</f>
        <v>38</v>
      </c>
      <c r="C273" s="36"/>
      <c r="D273" s="36">
        <f>SUM(D263:D272)</f>
        <v>0</v>
      </c>
      <c r="E273" s="36">
        <f aca="true" t="shared" si="26" ref="E273:R273">SUM(E263:E272)</f>
        <v>4</v>
      </c>
      <c r="F273" s="36">
        <f t="shared" si="26"/>
        <v>0</v>
      </c>
      <c r="G273" s="36">
        <f t="shared" si="26"/>
        <v>2</v>
      </c>
      <c r="H273" s="36">
        <f t="shared" si="26"/>
        <v>6</v>
      </c>
      <c r="I273" s="36">
        <f t="shared" si="26"/>
        <v>0</v>
      </c>
      <c r="J273" s="36">
        <f t="shared" si="26"/>
        <v>2</v>
      </c>
      <c r="K273" s="36">
        <f t="shared" si="26"/>
        <v>0</v>
      </c>
      <c r="L273" s="36">
        <f t="shared" si="26"/>
        <v>0</v>
      </c>
      <c r="M273" s="36">
        <f t="shared" si="26"/>
        <v>0</v>
      </c>
      <c r="N273" s="36">
        <f t="shared" si="26"/>
        <v>9</v>
      </c>
      <c r="O273" s="36">
        <f t="shared" si="26"/>
        <v>2</v>
      </c>
      <c r="P273" s="36">
        <f t="shared" si="26"/>
        <v>9</v>
      </c>
      <c r="Q273" s="36">
        <f t="shared" si="26"/>
        <v>0</v>
      </c>
      <c r="R273" s="36">
        <f t="shared" si="26"/>
        <v>4</v>
      </c>
      <c r="S273" s="57"/>
      <c r="T273" s="57">
        <f>SUM(T263:T272)</f>
        <v>14.211999999999998</v>
      </c>
      <c r="U273" s="57"/>
    </row>
    <row r="274" spans="1:21" ht="15.75">
      <c r="A274" s="98" t="s">
        <v>294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100"/>
    </row>
    <row r="275" spans="1:22" ht="12.75">
      <c r="A275" s="1" t="s">
        <v>69</v>
      </c>
      <c r="B275" s="1">
        <v>2</v>
      </c>
      <c r="C275" s="53" t="s">
        <v>277</v>
      </c>
      <c r="D275" s="53"/>
      <c r="E275" s="53"/>
      <c r="F275" s="53"/>
      <c r="G275" s="53">
        <v>2</v>
      </c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63" t="s">
        <v>274</v>
      </c>
      <c r="T275" s="53">
        <f>B275*$V$275/1000</f>
        <v>9.13</v>
      </c>
      <c r="U275" s="114" t="s">
        <v>282</v>
      </c>
      <c r="V275" s="47">
        <v>4565</v>
      </c>
    </row>
    <row r="276" spans="1:21" ht="12.75">
      <c r="A276" s="1" t="s">
        <v>17</v>
      </c>
      <c r="B276" s="1">
        <v>2</v>
      </c>
      <c r="C276" s="53" t="s">
        <v>277</v>
      </c>
      <c r="D276" s="53"/>
      <c r="E276" s="53"/>
      <c r="F276" s="53"/>
      <c r="G276" s="53">
        <v>2</v>
      </c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63" t="s">
        <v>274</v>
      </c>
      <c r="T276" s="53">
        <f aca="true" t="shared" si="27" ref="T276:T283">B276*$V$275/1000</f>
        <v>9.13</v>
      </c>
      <c r="U276" s="115"/>
    </row>
    <row r="277" spans="1:21" ht="12.75">
      <c r="A277" s="1" t="s">
        <v>18</v>
      </c>
      <c r="B277" s="1">
        <v>2</v>
      </c>
      <c r="C277" s="53" t="s">
        <v>277</v>
      </c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>
        <v>2</v>
      </c>
      <c r="O277" s="53"/>
      <c r="P277" s="53"/>
      <c r="Q277" s="53"/>
      <c r="R277" s="53"/>
      <c r="S277" s="63" t="s">
        <v>274</v>
      </c>
      <c r="T277" s="53">
        <f t="shared" si="27"/>
        <v>9.13</v>
      </c>
      <c r="U277" s="115"/>
    </row>
    <row r="278" spans="1:21" ht="12.75">
      <c r="A278" s="1" t="s">
        <v>15</v>
      </c>
      <c r="B278" s="1">
        <v>2</v>
      </c>
      <c r="C278" s="53" t="s">
        <v>277</v>
      </c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>
        <v>2</v>
      </c>
      <c r="Q278" s="53"/>
      <c r="R278" s="53"/>
      <c r="S278" s="63" t="s">
        <v>274</v>
      </c>
      <c r="T278" s="53">
        <f t="shared" si="27"/>
        <v>9.13</v>
      </c>
      <c r="U278" s="115"/>
    </row>
    <row r="279" spans="1:21" ht="12.75">
      <c r="A279" s="1" t="s">
        <v>14</v>
      </c>
      <c r="B279" s="1">
        <v>1</v>
      </c>
      <c r="C279" s="53" t="s">
        <v>277</v>
      </c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>
        <v>1</v>
      </c>
      <c r="P279" s="53"/>
      <c r="Q279" s="53"/>
      <c r="R279" s="53"/>
      <c r="S279" s="63" t="s">
        <v>274</v>
      </c>
      <c r="T279" s="53">
        <f t="shared" si="27"/>
        <v>4.565</v>
      </c>
      <c r="U279" s="115"/>
    </row>
    <row r="280" spans="1:21" ht="12.75">
      <c r="A280" s="1" t="s">
        <v>67</v>
      </c>
      <c r="B280" s="1">
        <v>1</v>
      </c>
      <c r="C280" s="53" t="s">
        <v>277</v>
      </c>
      <c r="D280" s="53"/>
      <c r="E280" s="53"/>
      <c r="F280" s="53"/>
      <c r="G280" s="53">
        <v>1</v>
      </c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63" t="s">
        <v>273</v>
      </c>
      <c r="T280" s="53">
        <f t="shared" si="27"/>
        <v>4.565</v>
      </c>
      <c r="U280" s="115"/>
    </row>
    <row r="281" spans="1:21" ht="12.75">
      <c r="A281" s="1" t="s">
        <v>66</v>
      </c>
      <c r="B281" s="1">
        <v>1</v>
      </c>
      <c r="C281" s="53" t="s">
        <v>277</v>
      </c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>
        <v>1</v>
      </c>
      <c r="Q281" s="53"/>
      <c r="R281" s="53"/>
      <c r="S281" s="63" t="s">
        <v>273</v>
      </c>
      <c r="T281" s="53">
        <f t="shared" si="27"/>
        <v>4.565</v>
      </c>
      <c r="U281" s="115"/>
    </row>
    <row r="282" spans="1:21" ht="12.75">
      <c r="A282" s="1" t="s">
        <v>80</v>
      </c>
      <c r="B282" s="1">
        <v>1</v>
      </c>
      <c r="C282" s="53" t="s">
        <v>277</v>
      </c>
      <c r="D282" s="53"/>
      <c r="E282" s="53"/>
      <c r="F282" s="53"/>
      <c r="G282" s="53"/>
      <c r="H282" s="53"/>
      <c r="I282" s="53"/>
      <c r="J282" s="53"/>
      <c r="K282" s="53"/>
      <c r="L282" s="53"/>
      <c r="M282" s="53">
        <v>1</v>
      </c>
      <c r="N282" s="53"/>
      <c r="O282" s="53"/>
      <c r="P282" s="53"/>
      <c r="Q282" s="53"/>
      <c r="R282" s="53"/>
      <c r="S282" s="63" t="s">
        <v>273</v>
      </c>
      <c r="T282" s="53">
        <f t="shared" si="27"/>
        <v>4.565</v>
      </c>
      <c r="U282" s="115"/>
    </row>
    <row r="283" spans="1:21" ht="12.75">
      <c r="A283" s="1" t="s">
        <v>68</v>
      </c>
      <c r="B283" s="1">
        <v>2</v>
      </c>
      <c r="C283" s="53" t="s">
        <v>277</v>
      </c>
      <c r="D283" s="53"/>
      <c r="E283" s="53"/>
      <c r="F283" s="53"/>
      <c r="G283" s="53"/>
      <c r="H283" s="53"/>
      <c r="I283" s="53"/>
      <c r="J283" s="53">
        <v>2</v>
      </c>
      <c r="K283" s="53"/>
      <c r="L283" s="53"/>
      <c r="M283" s="53"/>
      <c r="N283" s="53"/>
      <c r="O283" s="53"/>
      <c r="P283" s="53"/>
      <c r="Q283" s="53"/>
      <c r="R283" s="53"/>
      <c r="S283" s="63" t="s">
        <v>273</v>
      </c>
      <c r="T283" s="53">
        <f t="shared" si="27"/>
        <v>9.13</v>
      </c>
      <c r="U283" s="116"/>
    </row>
    <row r="284" spans="1:21" ht="12.75">
      <c r="A284" s="36" t="s">
        <v>261</v>
      </c>
      <c r="B284" s="36">
        <f>SUM(B275:B283)</f>
        <v>14</v>
      </c>
      <c r="C284" s="57"/>
      <c r="D284" s="57">
        <f>SUM(D275:D283)</f>
        <v>0</v>
      </c>
      <c r="E284" s="57">
        <f aca="true" t="shared" si="28" ref="E284:R284">SUM(E275:E283)</f>
        <v>0</v>
      </c>
      <c r="F284" s="57">
        <f t="shared" si="28"/>
        <v>0</v>
      </c>
      <c r="G284" s="57">
        <f t="shared" si="28"/>
        <v>5</v>
      </c>
      <c r="H284" s="57">
        <f t="shared" si="28"/>
        <v>0</v>
      </c>
      <c r="I284" s="57">
        <f t="shared" si="28"/>
        <v>0</v>
      </c>
      <c r="J284" s="57">
        <f t="shared" si="28"/>
        <v>2</v>
      </c>
      <c r="K284" s="57">
        <f t="shared" si="28"/>
        <v>0</v>
      </c>
      <c r="L284" s="57">
        <f t="shared" si="28"/>
        <v>0</v>
      </c>
      <c r="M284" s="57">
        <f t="shared" si="28"/>
        <v>1</v>
      </c>
      <c r="N284" s="57">
        <f t="shared" si="28"/>
        <v>2</v>
      </c>
      <c r="O284" s="57">
        <f t="shared" si="28"/>
        <v>1</v>
      </c>
      <c r="P284" s="57">
        <f t="shared" si="28"/>
        <v>3</v>
      </c>
      <c r="Q284" s="57">
        <f t="shared" si="28"/>
        <v>0</v>
      </c>
      <c r="R284" s="57">
        <f t="shared" si="28"/>
        <v>0</v>
      </c>
      <c r="S284" s="57"/>
      <c r="T284" s="57">
        <f>SUM(T275:T283)</f>
        <v>63.91</v>
      </c>
      <c r="U284" s="57"/>
    </row>
    <row r="285" spans="1:21" ht="15.75">
      <c r="A285" s="98" t="s">
        <v>295</v>
      </c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100"/>
    </row>
    <row r="286" spans="1:22" ht="12.75">
      <c r="A286" s="1" t="s">
        <v>70</v>
      </c>
      <c r="B286" s="1">
        <v>5</v>
      </c>
      <c r="C286" s="53" t="s">
        <v>277</v>
      </c>
      <c r="D286" s="53"/>
      <c r="E286" s="53"/>
      <c r="F286" s="53"/>
      <c r="G286" s="53"/>
      <c r="H286" s="53">
        <v>5</v>
      </c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63" t="s">
        <v>274</v>
      </c>
      <c r="T286" s="53">
        <f>B286*$V$286/1000</f>
        <v>2.755</v>
      </c>
      <c r="U286" s="108" t="s">
        <v>260</v>
      </c>
      <c r="V286" s="47">
        <v>551</v>
      </c>
    </row>
    <row r="287" spans="1:21" ht="12.75">
      <c r="A287" s="1" t="s">
        <v>18</v>
      </c>
      <c r="B287" s="1">
        <v>2</v>
      </c>
      <c r="C287" s="53" t="s">
        <v>277</v>
      </c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>
        <v>2</v>
      </c>
      <c r="O287" s="53"/>
      <c r="P287" s="53"/>
      <c r="Q287" s="53"/>
      <c r="R287" s="53"/>
      <c r="S287" s="63" t="s">
        <v>274</v>
      </c>
      <c r="T287" s="53">
        <f aca="true" t="shared" si="29" ref="T287:T299">B287*$V$286/1000</f>
        <v>1.102</v>
      </c>
      <c r="U287" s="109"/>
    </row>
    <row r="288" spans="1:21" ht="12.75">
      <c r="A288" s="1" t="s">
        <v>15</v>
      </c>
      <c r="B288" s="1">
        <v>7</v>
      </c>
      <c r="C288" s="53" t="s">
        <v>277</v>
      </c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>
        <v>7</v>
      </c>
      <c r="Q288" s="53"/>
      <c r="R288" s="53"/>
      <c r="S288" s="63" t="s">
        <v>274</v>
      </c>
      <c r="T288" s="53">
        <f t="shared" si="29"/>
        <v>3.857</v>
      </c>
      <c r="U288" s="109"/>
    </row>
    <row r="289" spans="1:21" ht="12.75">
      <c r="A289" s="1" t="s">
        <v>75</v>
      </c>
      <c r="B289" s="1">
        <v>15</v>
      </c>
      <c r="C289" s="53" t="s">
        <v>277</v>
      </c>
      <c r="D289" s="53"/>
      <c r="E289" s="53"/>
      <c r="F289" s="53"/>
      <c r="G289" s="53"/>
      <c r="H289" s="53"/>
      <c r="I289" s="53"/>
      <c r="J289" s="53"/>
      <c r="K289" s="53">
        <v>15</v>
      </c>
      <c r="L289" s="53"/>
      <c r="M289" s="53"/>
      <c r="N289" s="53"/>
      <c r="O289" s="53"/>
      <c r="P289" s="53"/>
      <c r="Q289" s="53"/>
      <c r="R289" s="53"/>
      <c r="S289" s="63" t="s">
        <v>273</v>
      </c>
      <c r="T289" s="53">
        <f t="shared" si="29"/>
        <v>8.265</v>
      </c>
      <c r="U289" s="109"/>
    </row>
    <row r="290" spans="1:21" ht="12.75">
      <c r="A290" s="1" t="s">
        <v>76</v>
      </c>
      <c r="B290" s="1">
        <v>10</v>
      </c>
      <c r="C290" s="53" t="s">
        <v>277</v>
      </c>
      <c r="D290" s="53"/>
      <c r="E290" s="53"/>
      <c r="F290" s="53"/>
      <c r="G290" s="53">
        <v>10</v>
      </c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63" t="s">
        <v>273</v>
      </c>
      <c r="T290" s="53">
        <f t="shared" si="29"/>
        <v>5.51</v>
      </c>
      <c r="U290" s="109"/>
    </row>
    <row r="291" spans="1:21" ht="12.75">
      <c r="A291" s="1" t="s">
        <v>24</v>
      </c>
      <c r="B291" s="1">
        <v>4</v>
      </c>
      <c r="C291" s="53" t="s">
        <v>277</v>
      </c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>
        <v>4</v>
      </c>
      <c r="S291" s="63" t="s">
        <v>274</v>
      </c>
      <c r="T291" s="53">
        <f t="shared" si="29"/>
        <v>2.204</v>
      </c>
      <c r="U291" s="109"/>
    </row>
    <row r="292" spans="1:21" ht="12.75">
      <c r="A292" s="1" t="s">
        <v>63</v>
      </c>
      <c r="B292" s="1">
        <v>2</v>
      </c>
      <c r="C292" s="53" t="s">
        <v>277</v>
      </c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>
        <v>2</v>
      </c>
      <c r="P292" s="53"/>
      <c r="Q292" s="53"/>
      <c r="R292" s="53"/>
      <c r="S292" s="63" t="s">
        <v>272</v>
      </c>
      <c r="T292" s="53">
        <f t="shared" si="29"/>
        <v>1.102</v>
      </c>
      <c r="U292" s="109"/>
    </row>
    <row r="293" spans="1:21" ht="12.75">
      <c r="A293" s="1" t="s">
        <v>64</v>
      </c>
      <c r="B293" s="1">
        <v>2</v>
      </c>
      <c r="C293" s="53" t="s">
        <v>277</v>
      </c>
      <c r="D293" s="53"/>
      <c r="E293" s="53">
        <v>2</v>
      </c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63" t="s">
        <v>272</v>
      </c>
      <c r="T293" s="53">
        <f t="shared" si="29"/>
        <v>1.102</v>
      </c>
      <c r="U293" s="109"/>
    </row>
    <row r="294" spans="1:21" ht="12.75">
      <c r="A294" s="1" t="s">
        <v>65</v>
      </c>
      <c r="B294" s="1">
        <v>2</v>
      </c>
      <c r="C294" s="53" t="s">
        <v>277</v>
      </c>
      <c r="D294" s="53"/>
      <c r="E294" s="53">
        <v>2</v>
      </c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63" t="s">
        <v>272</v>
      </c>
      <c r="T294" s="53">
        <f t="shared" si="29"/>
        <v>1.102</v>
      </c>
      <c r="U294" s="109"/>
    </row>
    <row r="295" spans="1:21" ht="12.75">
      <c r="A295" s="1" t="s">
        <v>25</v>
      </c>
      <c r="B295" s="1">
        <v>2</v>
      </c>
      <c r="C295" s="53" t="s">
        <v>277</v>
      </c>
      <c r="D295" s="53"/>
      <c r="E295" s="53"/>
      <c r="F295" s="53"/>
      <c r="G295" s="53">
        <v>2</v>
      </c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63" t="s">
        <v>272</v>
      </c>
      <c r="T295" s="53">
        <f t="shared" si="29"/>
        <v>1.102</v>
      </c>
      <c r="U295" s="109"/>
    </row>
    <row r="296" spans="1:21" ht="12.75">
      <c r="A296" s="1" t="s">
        <v>20</v>
      </c>
      <c r="B296" s="1">
        <v>2</v>
      </c>
      <c r="C296" s="53" t="s">
        <v>277</v>
      </c>
      <c r="D296" s="53"/>
      <c r="E296" s="53"/>
      <c r="F296" s="53"/>
      <c r="G296" s="53"/>
      <c r="H296" s="53"/>
      <c r="I296" s="53"/>
      <c r="J296" s="53">
        <v>2</v>
      </c>
      <c r="K296" s="53"/>
      <c r="L296" s="53"/>
      <c r="M296" s="53"/>
      <c r="N296" s="53"/>
      <c r="O296" s="53"/>
      <c r="P296" s="53"/>
      <c r="Q296" s="53"/>
      <c r="R296" s="53"/>
      <c r="S296" s="63" t="s">
        <v>272</v>
      </c>
      <c r="T296" s="53">
        <f t="shared" si="29"/>
        <v>1.102</v>
      </c>
      <c r="U296" s="109"/>
    </row>
    <row r="297" spans="1:21" ht="12.75">
      <c r="A297" s="1" t="s">
        <v>27</v>
      </c>
      <c r="B297" s="1">
        <v>3</v>
      </c>
      <c r="C297" s="53" t="s">
        <v>277</v>
      </c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>
        <v>3</v>
      </c>
      <c r="O297" s="53"/>
      <c r="P297" s="53"/>
      <c r="Q297" s="53"/>
      <c r="R297" s="53"/>
      <c r="S297" s="63" t="s">
        <v>272</v>
      </c>
      <c r="T297" s="53">
        <f t="shared" si="29"/>
        <v>1.653</v>
      </c>
      <c r="U297" s="109"/>
    </row>
    <row r="298" spans="1:21" ht="12.75">
      <c r="A298" s="1" t="s">
        <v>80</v>
      </c>
      <c r="B298" s="1">
        <v>10</v>
      </c>
      <c r="C298" s="53" t="s">
        <v>277</v>
      </c>
      <c r="D298" s="53"/>
      <c r="E298" s="53"/>
      <c r="F298" s="53"/>
      <c r="G298" s="53"/>
      <c r="H298" s="53"/>
      <c r="I298" s="53"/>
      <c r="J298" s="53"/>
      <c r="K298" s="53"/>
      <c r="L298" s="53"/>
      <c r="M298" s="53">
        <v>10</v>
      </c>
      <c r="N298" s="53"/>
      <c r="O298" s="53"/>
      <c r="P298" s="53"/>
      <c r="Q298" s="53"/>
      <c r="R298" s="53"/>
      <c r="S298" s="63" t="s">
        <v>273</v>
      </c>
      <c r="T298" s="53">
        <f t="shared" si="29"/>
        <v>5.51</v>
      </c>
      <c r="U298" s="109"/>
    </row>
    <row r="299" spans="1:21" ht="12.75">
      <c r="A299" s="1" t="s">
        <v>68</v>
      </c>
      <c r="B299" s="1">
        <v>10</v>
      </c>
      <c r="C299" s="53" t="s">
        <v>277</v>
      </c>
      <c r="D299" s="53"/>
      <c r="E299" s="53"/>
      <c r="F299" s="53"/>
      <c r="G299" s="53"/>
      <c r="H299" s="53"/>
      <c r="I299" s="53"/>
      <c r="J299" s="53">
        <v>10</v>
      </c>
      <c r="K299" s="53"/>
      <c r="L299" s="53"/>
      <c r="M299" s="53"/>
      <c r="N299" s="53"/>
      <c r="O299" s="53"/>
      <c r="P299" s="53"/>
      <c r="Q299" s="53"/>
      <c r="R299" s="53"/>
      <c r="S299" s="63" t="s">
        <v>273</v>
      </c>
      <c r="T299" s="53">
        <f t="shared" si="29"/>
        <v>5.51</v>
      </c>
      <c r="U299" s="109"/>
    </row>
    <row r="300" spans="1:21" ht="12.75">
      <c r="A300" s="36" t="s">
        <v>261</v>
      </c>
      <c r="B300" s="36">
        <f>SUM(B286:B299)</f>
        <v>76</v>
      </c>
      <c r="C300" s="36"/>
      <c r="D300" s="36">
        <f>SUM(D286:D299)</f>
        <v>0</v>
      </c>
      <c r="E300" s="36">
        <f aca="true" t="shared" si="30" ref="E300:R300">SUM(E286:E299)</f>
        <v>4</v>
      </c>
      <c r="F300" s="36">
        <f t="shared" si="30"/>
        <v>0</v>
      </c>
      <c r="G300" s="36">
        <f t="shared" si="30"/>
        <v>12</v>
      </c>
      <c r="H300" s="36">
        <f t="shared" si="30"/>
        <v>5</v>
      </c>
      <c r="I300" s="36">
        <f t="shared" si="30"/>
        <v>0</v>
      </c>
      <c r="J300" s="36">
        <f t="shared" si="30"/>
        <v>12</v>
      </c>
      <c r="K300" s="36">
        <f t="shared" si="30"/>
        <v>15</v>
      </c>
      <c r="L300" s="36">
        <f t="shared" si="30"/>
        <v>0</v>
      </c>
      <c r="M300" s="36">
        <f t="shared" si="30"/>
        <v>10</v>
      </c>
      <c r="N300" s="36">
        <f t="shared" si="30"/>
        <v>5</v>
      </c>
      <c r="O300" s="36">
        <f t="shared" si="30"/>
        <v>2</v>
      </c>
      <c r="P300" s="36">
        <f t="shared" si="30"/>
        <v>7</v>
      </c>
      <c r="Q300" s="36">
        <f t="shared" si="30"/>
        <v>0</v>
      </c>
      <c r="R300" s="36">
        <f t="shared" si="30"/>
        <v>4</v>
      </c>
      <c r="S300" s="57"/>
      <c r="T300" s="57">
        <f>SUM(T286:T299)</f>
        <v>41.876</v>
      </c>
      <c r="U300" s="57"/>
    </row>
    <row r="301" spans="1:21" ht="15.75">
      <c r="A301" s="98" t="s">
        <v>296</v>
      </c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100"/>
    </row>
    <row r="302" spans="1:22" ht="12.75">
      <c r="A302" s="1" t="s">
        <v>281</v>
      </c>
      <c r="B302" s="36">
        <v>883</v>
      </c>
      <c r="C302" s="53" t="s">
        <v>277</v>
      </c>
      <c r="D302" s="53">
        <v>59</v>
      </c>
      <c r="E302" s="53">
        <v>59</v>
      </c>
      <c r="F302" s="53">
        <v>59</v>
      </c>
      <c r="G302" s="53">
        <v>59</v>
      </c>
      <c r="H302" s="53">
        <v>59</v>
      </c>
      <c r="I302" s="53">
        <v>59</v>
      </c>
      <c r="J302" s="53">
        <v>59</v>
      </c>
      <c r="K302" s="53">
        <v>59</v>
      </c>
      <c r="L302" s="53">
        <v>59</v>
      </c>
      <c r="M302" s="53">
        <v>59</v>
      </c>
      <c r="N302" s="53">
        <v>59</v>
      </c>
      <c r="O302" s="53">
        <v>59</v>
      </c>
      <c r="P302" s="53">
        <v>59</v>
      </c>
      <c r="Q302" s="53">
        <v>58</v>
      </c>
      <c r="R302" s="53">
        <v>58</v>
      </c>
      <c r="S302" s="53"/>
      <c r="T302" s="57">
        <f>B302*V302/1000</f>
        <v>44.15</v>
      </c>
      <c r="U302" s="53" t="s">
        <v>282</v>
      </c>
      <c r="V302" s="47">
        <v>50</v>
      </c>
    </row>
    <row r="303" spans="1:21" ht="12.75">
      <c r="A303" s="36" t="s">
        <v>261</v>
      </c>
      <c r="B303" s="36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</row>
    <row r="304" spans="1:21" ht="15.75">
      <c r="A304" s="98" t="s">
        <v>297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100"/>
    </row>
    <row r="305" spans="1:22" ht="12.75">
      <c r="A305" s="1" t="s">
        <v>281</v>
      </c>
      <c r="B305" s="36">
        <v>119</v>
      </c>
      <c r="C305" s="53" t="s">
        <v>277</v>
      </c>
      <c r="D305" s="53">
        <v>8</v>
      </c>
      <c r="E305" s="53">
        <v>8</v>
      </c>
      <c r="F305" s="53">
        <v>8</v>
      </c>
      <c r="G305" s="53">
        <v>8</v>
      </c>
      <c r="H305" s="53">
        <v>8</v>
      </c>
      <c r="I305" s="53">
        <v>8</v>
      </c>
      <c r="J305" s="53">
        <v>8</v>
      </c>
      <c r="K305" s="53">
        <v>8</v>
      </c>
      <c r="L305" s="53">
        <v>8</v>
      </c>
      <c r="M305" s="53">
        <v>8</v>
      </c>
      <c r="N305" s="53">
        <v>8</v>
      </c>
      <c r="O305" s="53">
        <v>8</v>
      </c>
      <c r="P305" s="53">
        <v>8</v>
      </c>
      <c r="Q305" s="53">
        <v>8</v>
      </c>
      <c r="R305" s="53">
        <v>7</v>
      </c>
      <c r="S305" s="53"/>
      <c r="T305" s="57">
        <f>B305*V305/1000</f>
        <v>23.8</v>
      </c>
      <c r="U305" s="53" t="s">
        <v>282</v>
      </c>
      <c r="V305" s="47">
        <v>200</v>
      </c>
    </row>
    <row r="306" spans="1:21" ht="12.75">
      <c r="A306" s="36" t="s">
        <v>261</v>
      </c>
      <c r="B306" s="36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</row>
    <row r="307" spans="1:21" ht="15.75">
      <c r="A307" s="98" t="s">
        <v>298</v>
      </c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100"/>
    </row>
    <row r="308" spans="1:22" ht="12.75">
      <c r="A308" s="1" t="s">
        <v>28</v>
      </c>
      <c r="B308" s="1">
        <v>56</v>
      </c>
      <c r="C308" s="53" t="s">
        <v>271</v>
      </c>
      <c r="D308" s="53"/>
      <c r="E308" s="53"/>
      <c r="F308" s="53"/>
      <c r="G308" s="53"/>
      <c r="H308" s="53"/>
      <c r="I308" s="53"/>
      <c r="J308" s="53">
        <v>56</v>
      </c>
      <c r="K308" s="53"/>
      <c r="L308" s="53"/>
      <c r="M308" s="53"/>
      <c r="N308" s="53"/>
      <c r="O308" s="53"/>
      <c r="P308" s="53"/>
      <c r="Q308" s="53"/>
      <c r="R308" s="53"/>
      <c r="S308" s="63" t="s">
        <v>274</v>
      </c>
      <c r="T308" s="53">
        <f aca="true" t="shared" si="31" ref="T308:T316">B308*$V$308/1000</f>
        <v>36.68</v>
      </c>
      <c r="U308" s="108" t="s">
        <v>299</v>
      </c>
      <c r="V308" s="47">
        <v>655</v>
      </c>
    </row>
    <row r="309" spans="1:21" ht="12.75">
      <c r="A309" s="1" t="s">
        <v>59</v>
      </c>
      <c r="B309" s="1">
        <v>30</v>
      </c>
      <c r="C309" s="53" t="s">
        <v>271</v>
      </c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>
        <v>30</v>
      </c>
      <c r="R309" s="53"/>
      <c r="S309" s="63" t="s">
        <v>273</v>
      </c>
      <c r="T309" s="53">
        <f t="shared" si="31"/>
        <v>19.65</v>
      </c>
      <c r="U309" s="109"/>
    </row>
    <row r="310" spans="1:21" ht="12.75">
      <c r="A310" s="1" t="s">
        <v>21</v>
      </c>
      <c r="B310" s="1">
        <v>30</v>
      </c>
      <c r="C310" s="53" t="s">
        <v>271</v>
      </c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>
        <v>30</v>
      </c>
      <c r="O310" s="53"/>
      <c r="P310" s="53"/>
      <c r="Q310" s="53"/>
      <c r="R310" s="53"/>
      <c r="S310" s="63" t="s">
        <v>273</v>
      </c>
      <c r="T310" s="53">
        <f t="shared" si="31"/>
        <v>19.65</v>
      </c>
      <c r="U310" s="109"/>
    </row>
    <row r="311" spans="1:21" ht="12.75">
      <c r="A311" s="1" t="s">
        <v>88</v>
      </c>
      <c r="B311" s="1">
        <v>20</v>
      </c>
      <c r="C311" s="53" t="s">
        <v>271</v>
      </c>
      <c r="D311" s="53"/>
      <c r="E311" s="53"/>
      <c r="F311" s="53">
        <v>20</v>
      </c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63" t="s">
        <v>273</v>
      </c>
      <c r="T311" s="53">
        <f t="shared" si="31"/>
        <v>13.1</v>
      </c>
      <c r="U311" s="109"/>
    </row>
    <row r="312" spans="1:21" ht="12.75">
      <c r="A312" s="1" t="s">
        <v>65</v>
      </c>
      <c r="B312" s="1">
        <v>16</v>
      </c>
      <c r="C312" s="53" t="s">
        <v>271</v>
      </c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>
        <v>16</v>
      </c>
      <c r="O312" s="53"/>
      <c r="P312" s="53"/>
      <c r="Q312" s="53"/>
      <c r="R312" s="53"/>
      <c r="S312" s="61" t="s">
        <v>272</v>
      </c>
      <c r="T312" s="53">
        <f t="shared" si="31"/>
        <v>10.48</v>
      </c>
      <c r="U312" s="109"/>
    </row>
    <row r="313" spans="1:21" ht="12.75">
      <c r="A313" s="1" t="s">
        <v>20</v>
      </c>
      <c r="B313" s="1">
        <v>6</v>
      </c>
      <c r="C313" s="53" t="s">
        <v>271</v>
      </c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>
        <v>6</v>
      </c>
      <c r="S313" s="61" t="s">
        <v>272</v>
      </c>
      <c r="T313" s="53">
        <f t="shared" si="31"/>
        <v>3.93</v>
      </c>
      <c r="U313" s="109"/>
    </row>
    <row r="314" spans="1:21" ht="12.75">
      <c r="A314" s="1" t="s">
        <v>27</v>
      </c>
      <c r="B314" s="1">
        <v>4</v>
      </c>
      <c r="C314" s="53" t="s">
        <v>271</v>
      </c>
      <c r="D314" s="53"/>
      <c r="E314" s="53"/>
      <c r="F314" s="53"/>
      <c r="G314" s="53"/>
      <c r="H314" s="53"/>
      <c r="I314" s="53"/>
      <c r="J314" s="53"/>
      <c r="K314" s="53"/>
      <c r="L314" s="53">
        <v>4</v>
      </c>
      <c r="M314" s="53"/>
      <c r="N314" s="53"/>
      <c r="O314" s="53"/>
      <c r="P314" s="53"/>
      <c r="Q314" s="53"/>
      <c r="R314" s="53"/>
      <c r="S314" s="61" t="s">
        <v>272</v>
      </c>
      <c r="T314" s="53">
        <f t="shared" si="31"/>
        <v>2.62</v>
      </c>
      <c r="U314" s="109"/>
    </row>
    <row r="315" spans="1:21" ht="12.75">
      <c r="A315" s="1" t="s">
        <v>54</v>
      </c>
      <c r="B315" s="1">
        <v>30</v>
      </c>
      <c r="C315" s="53" t="s">
        <v>271</v>
      </c>
      <c r="D315" s="53"/>
      <c r="E315" s="53"/>
      <c r="F315" s="53"/>
      <c r="G315" s="53"/>
      <c r="H315" s="53"/>
      <c r="I315" s="53"/>
      <c r="J315" s="53">
        <v>30</v>
      </c>
      <c r="K315" s="53"/>
      <c r="L315" s="53"/>
      <c r="M315" s="53"/>
      <c r="N315" s="53"/>
      <c r="O315" s="53"/>
      <c r="P315" s="53"/>
      <c r="Q315" s="53"/>
      <c r="R315" s="53"/>
      <c r="S315" s="61" t="s">
        <v>273</v>
      </c>
      <c r="T315" s="53">
        <f t="shared" si="31"/>
        <v>19.65</v>
      </c>
      <c r="U315" s="109"/>
    </row>
    <row r="316" spans="1:21" ht="12.75">
      <c r="A316" s="1" t="s">
        <v>79</v>
      </c>
      <c r="B316" s="1">
        <v>30</v>
      </c>
      <c r="C316" s="53" t="s">
        <v>271</v>
      </c>
      <c r="D316" s="53"/>
      <c r="E316" s="53"/>
      <c r="F316" s="53"/>
      <c r="G316" s="53">
        <v>30</v>
      </c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61" t="s">
        <v>273</v>
      </c>
      <c r="T316" s="53">
        <f t="shared" si="31"/>
        <v>19.65</v>
      </c>
      <c r="U316" s="109"/>
    </row>
    <row r="317" spans="1:21" ht="12.75">
      <c r="A317" s="36" t="s">
        <v>261</v>
      </c>
      <c r="B317" s="36">
        <f>SUM(B308:B316)</f>
        <v>222</v>
      </c>
      <c r="C317" s="36"/>
      <c r="D317" s="36">
        <f>SUM(D308:D316)</f>
        <v>0</v>
      </c>
      <c r="E317" s="36">
        <f aca="true" t="shared" si="32" ref="E317:R317">SUM(E308:E316)</f>
        <v>0</v>
      </c>
      <c r="F317" s="36">
        <f t="shared" si="32"/>
        <v>20</v>
      </c>
      <c r="G317" s="36">
        <f t="shared" si="32"/>
        <v>30</v>
      </c>
      <c r="H317" s="36">
        <f t="shared" si="32"/>
        <v>0</v>
      </c>
      <c r="I317" s="36">
        <f t="shared" si="32"/>
        <v>0</v>
      </c>
      <c r="J317" s="36">
        <f t="shared" si="32"/>
        <v>86</v>
      </c>
      <c r="K317" s="36">
        <f t="shared" si="32"/>
        <v>0</v>
      </c>
      <c r="L317" s="36">
        <f t="shared" si="32"/>
        <v>4</v>
      </c>
      <c r="M317" s="36">
        <f t="shared" si="32"/>
        <v>0</v>
      </c>
      <c r="N317" s="36">
        <f t="shared" si="32"/>
        <v>46</v>
      </c>
      <c r="O317" s="36">
        <f t="shared" si="32"/>
        <v>0</v>
      </c>
      <c r="P317" s="36">
        <f t="shared" si="32"/>
        <v>0</v>
      </c>
      <c r="Q317" s="36">
        <f t="shared" si="32"/>
        <v>30</v>
      </c>
      <c r="R317" s="36">
        <f t="shared" si="32"/>
        <v>6</v>
      </c>
      <c r="S317" s="57"/>
      <c r="T317" s="57">
        <f>SUM(T308:T316)</f>
        <v>145.41</v>
      </c>
      <c r="U317" s="57"/>
    </row>
    <row r="318" spans="1:21" ht="15.75">
      <c r="A318" s="98" t="s">
        <v>300</v>
      </c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100"/>
    </row>
    <row r="319" spans="1:22" ht="12.75">
      <c r="A319" s="1" t="s">
        <v>28</v>
      </c>
      <c r="B319" s="1">
        <v>16</v>
      </c>
      <c r="C319" s="53" t="s">
        <v>271</v>
      </c>
      <c r="D319" s="53"/>
      <c r="E319" s="53"/>
      <c r="F319" s="53"/>
      <c r="G319" s="53"/>
      <c r="H319" s="53"/>
      <c r="I319" s="53"/>
      <c r="J319" s="53">
        <v>16</v>
      </c>
      <c r="K319" s="53"/>
      <c r="L319" s="53"/>
      <c r="M319" s="53"/>
      <c r="N319" s="53"/>
      <c r="O319" s="53"/>
      <c r="P319" s="53"/>
      <c r="Q319" s="53"/>
      <c r="R319" s="53"/>
      <c r="S319" s="63" t="s">
        <v>274</v>
      </c>
      <c r="T319" s="53">
        <f>B319*$V$319/1000</f>
        <v>8.528</v>
      </c>
      <c r="U319" s="108" t="s">
        <v>301</v>
      </c>
      <c r="V319" s="47">
        <v>533</v>
      </c>
    </row>
    <row r="320" spans="1:21" ht="12.75">
      <c r="A320" s="1" t="s">
        <v>59</v>
      </c>
      <c r="B320" s="1">
        <v>10</v>
      </c>
      <c r="C320" s="53" t="s">
        <v>271</v>
      </c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>
        <v>10</v>
      </c>
      <c r="R320" s="53"/>
      <c r="S320" s="61" t="s">
        <v>273</v>
      </c>
      <c r="T320" s="53">
        <f aca="true" t="shared" si="33" ref="T320:T328">B320*$V$319/1000</f>
        <v>5.33</v>
      </c>
      <c r="U320" s="109"/>
    </row>
    <row r="321" spans="1:21" ht="12.75">
      <c r="A321" s="1" t="s">
        <v>21</v>
      </c>
      <c r="B321" s="1">
        <v>10</v>
      </c>
      <c r="C321" s="53" t="s">
        <v>271</v>
      </c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>
        <v>10</v>
      </c>
      <c r="O321" s="53"/>
      <c r="P321" s="53"/>
      <c r="Q321" s="53"/>
      <c r="R321" s="53"/>
      <c r="S321" s="61" t="s">
        <v>273</v>
      </c>
      <c r="T321" s="53">
        <f t="shared" si="33"/>
        <v>5.33</v>
      </c>
      <c r="U321" s="109"/>
    </row>
    <row r="322" spans="1:21" ht="12.75">
      <c r="A322" s="1" t="s">
        <v>88</v>
      </c>
      <c r="B322" s="1">
        <v>10</v>
      </c>
      <c r="C322" s="53" t="s">
        <v>271</v>
      </c>
      <c r="D322" s="53"/>
      <c r="E322" s="53"/>
      <c r="F322" s="53"/>
      <c r="G322" s="53">
        <v>10</v>
      </c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61" t="s">
        <v>273</v>
      </c>
      <c r="T322" s="53">
        <f t="shared" si="33"/>
        <v>5.33</v>
      </c>
      <c r="U322" s="109"/>
    </row>
    <row r="323" spans="1:21" ht="12.75">
      <c r="A323" s="1" t="s">
        <v>65</v>
      </c>
      <c r="B323" s="1">
        <v>8</v>
      </c>
      <c r="C323" s="53" t="s">
        <v>271</v>
      </c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>
        <v>8</v>
      </c>
      <c r="O323" s="53"/>
      <c r="P323" s="53"/>
      <c r="Q323" s="53"/>
      <c r="R323" s="53"/>
      <c r="S323" s="61" t="s">
        <v>272</v>
      </c>
      <c r="T323" s="53">
        <f t="shared" si="33"/>
        <v>4.264</v>
      </c>
      <c r="U323" s="109"/>
    </row>
    <row r="324" spans="1:21" ht="12.75">
      <c r="A324" s="1" t="s">
        <v>25</v>
      </c>
      <c r="B324" s="1">
        <v>4</v>
      </c>
      <c r="C324" s="53" t="s">
        <v>271</v>
      </c>
      <c r="D324" s="53">
        <v>4</v>
      </c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61" t="s">
        <v>272</v>
      </c>
      <c r="T324" s="53">
        <f t="shared" si="33"/>
        <v>2.132</v>
      </c>
      <c r="U324" s="109"/>
    </row>
    <row r="325" spans="1:21" ht="12.75">
      <c r="A325" s="1" t="s">
        <v>20</v>
      </c>
      <c r="B325" s="1">
        <v>2</v>
      </c>
      <c r="C325" s="53" t="s">
        <v>271</v>
      </c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>
        <v>2</v>
      </c>
      <c r="S325" s="61" t="s">
        <v>272</v>
      </c>
      <c r="T325" s="53">
        <f t="shared" si="33"/>
        <v>1.066</v>
      </c>
      <c r="U325" s="109"/>
    </row>
    <row r="326" spans="1:21" ht="12.75">
      <c r="A326" s="1" t="s">
        <v>27</v>
      </c>
      <c r="B326" s="1">
        <v>2</v>
      </c>
      <c r="C326" s="53" t="s">
        <v>271</v>
      </c>
      <c r="D326" s="53"/>
      <c r="E326" s="53"/>
      <c r="F326" s="53"/>
      <c r="G326" s="53"/>
      <c r="H326" s="53"/>
      <c r="I326" s="53"/>
      <c r="J326" s="53"/>
      <c r="K326" s="53"/>
      <c r="L326" s="53">
        <v>2</v>
      </c>
      <c r="M326" s="53"/>
      <c r="N326" s="53"/>
      <c r="O326" s="53"/>
      <c r="P326" s="53"/>
      <c r="Q326" s="53"/>
      <c r="R326" s="53"/>
      <c r="S326" s="61" t="s">
        <v>272</v>
      </c>
      <c r="T326" s="53">
        <f t="shared" si="33"/>
        <v>1.066</v>
      </c>
      <c r="U326" s="109"/>
    </row>
    <row r="327" spans="1:21" ht="12.75">
      <c r="A327" s="1" t="s">
        <v>54</v>
      </c>
      <c r="B327" s="1">
        <v>10</v>
      </c>
      <c r="C327" s="53" t="s">
        <v>271</v>
      </c>
      <c r="D327" s="53"/>
      <c r="E327" s="53"/>
      <c r="F327" s="53"/>
      <c r="G327" s="53"/>
      <c r="H327" s="53"/>
      <c r="I327" s="53"/>
      <c r="J327" s="53">
        <v>10</v>
      </c>
      <c r="K327" s="53"/>
      <c r="L327" s="53"/>
      <c r="M327" s="53"/>
      <c r="N327" s="53"/>
      <c r="O327" s="53"/>
      <c r="P327" s="53"/>
      <c r="Q327" s="53"/>
      <c r="R327" s="53"/>
      <c r="S327" s="61" t="s">
        <v>273</v>
      </c>
      <c r="T327" s="53">
        <f t="shared" si="33"/>
        <v>5.33</v>
      </c>
      <c r="U327" s="109"/>
    </row>
    <row r="328" spans="1:21" ht="12.75">
      <c r="A328" s="1" t="s">
        <v>79</v>
      </c>
      <c r="B328" s="1">
        <v>10</v>
      </c>
      <c r="C328" s="53" t="s">
        <v>271</v>
      </c>
      <c r="D328" s="53"/>
      <c r="E328" s="53"/>
      <c r="F328" s="53"/>
      <c r="G328" s="53">
        <v>10</v>
      </c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61" t="s">
        <v>273</v>
      </c>
      <c r="T328" s="53">
        <f t="shared" si="33"/>
        <v>5.33</v>
      </c>
      <c r="U328" s="110"/>
    </row>
    <row r="329" spans="1:21" ht="12.75">
      <c r="A329" s="36" t="s">
        <v>261</v>
      </c>
      <c r="B329" s="36">
        <f>SUM(B319:B328)</f>
        <v>82</v>
      </c>
      <c r="C329" s="36"/>
      <c r="D329" s="36">
        <f aca="true" t="shared" si="34" ref="D329:R329">SUM(D319:D328)</f>
        <v>4</v>
      </c>
      <c r="E329" s="36">
        <f t="shared" si="34"/>
        <v>0</v>
      </c>
      <c r="F329" s="36">
        <f t="shared" si="34"/>
        <v>0</v>
      </c>
      <c r="G329" s="36">
        <f t="shared" si="34"/>
        <v>20</v>
      </c>
      <c r="H329" s="36">
        <f t="shared" si="34"/>
        <v>0</v>
      </c>
      <c r="I329" s="36">
        <f t="shared" si="34"/>
        <v>0</v>
      </c>
      <c r="J329" s="36">
        <f t="shared" si="34"/>
        <v>26</v>
      </c>
      <c r="K329" s="36">
        <f t="shared" si="34"/>
        <v>0</v>
      </c>
      <c r="L329" s="36">
        <f t="shared" si="34"/>
        <v>2</v>
      </c>
      <c r="M329" s="36">
        <f t="shared" si="34"/>
        <v>0</v>
      </c>
      <c r="N329" s="36">
        <f t="shared" si="34"/>
        <v>18</v>
      </c>
      <c r="O329" s="36">
        <f t="shared" si="34"/>
        <v>0</v>
      </c>
      <c r="P329" s="36">
        <f t="shared" si="34"/>
        <v>0</v>
      </c>
      <c r="Q329" s="36">
        <f t="shared" si="34"/>
        <v>10</v>
      </c>
      <c r="R329" s="36">
        <f t="shared" si="34"/>
        <v>2</v>
      </c>
      <c r="S329" s="57"/>
      <c r="T329" s="57">
        <f>SUM(T319:T328)</f>
        <v>43.705999999999996</v>
      </c>
      <c r="U329" s="57"/>
    </row>
    <row r="330" spans="1:21" ht="15.75">
      <c r="A330" s="111" t="s">
        <v>302</v>
      </c>
      <c r="B330" s="112"/>
      <c r="C330" s="112"/>
      <c r="D330" s="112"/>
      <c r="E330" s="112"/>
      <c r="F330" s="112"/>
      <c r="G330" s="112"/>
      <c r="H330" s="112"/>
      <c r="I330" s="112"/>
      <c r="J330" s="112"/>
      <c r="K330" s="112"/>
      <c r="L330" s="112"/>
      <c r="M330" s="112"/>
      <c r="N330" s="112"/>
      <c r="O330" s="112"/>
      <c r="P330" s="112"/>
      <c r="Q330" s="112"/>
      <c r="R330" s="112"/>
      <c r="S330" s="112"/>
      <c r="T330" s="112"/>
      <c r="U330" s="113"/>
    </row>
    <row r="331" spans="1:22" ht="12.75">
      <c r="A331" s="1" t="s">
        <v>18</v>
      </c>
      <c r="B331" s="1">
        <v>4</v>
      </c>
      <c r="C331" s="61" t="s">
        <v>303</v>
      </c>
      <c r="D331" s="53"/>
      <c r="E331" s="53"/>
      <c r="F331" s="53"/>
      <c r="G331" s="53"/>
      <c r="H331" s="53">
        <v>2</v>
      </c>
      <c r="I331" s="53">
        <v>2</v>
      </c>
      <c r="J331" s="53"/>
      <c r="K331" s="53"/>
      <c r="L331" s="53"/>
      <c r="M331" s="53"/>
      <c r="N331" s="53"/>
      <c r="O331" s="53"/>
      <c r="P331" s="53"/>
      <c r="Q331" s="53"/>
      <c r="R331" s="53"/>
      <c r="S331" s="63" t="s">
        <v>274</v>
      </c>
      <c r="T331" s="53">
        <f>B331*$V$331/1000</f>
        <v>22.8</v>
      </c>
      <c r="U331" s="108" t="s">
        <v>301</v>
      </c>
      <c r="V331" s="47">
        <v>5700</v>
      </c>
    </row>
    <row r="332" spans="1:21" ht="12.75">
      <c r="A332" s="1" t="s">
        <v>38</v>
      </c>
      <c r="B332" s="1">
        <v>1</v>
      </c>
      <c r="C332" s="61" t="s">
        <v>303</v>
      </c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>
        <v>1</v>
      </c>
      <c r="O332" s="53"/>
      <c r="P332" s="53"/>
      <c r="Q332" s="53"/>
      <c r="R332" s="53"/>
      <c r="S332" s="61" t="s">
        <v>272</v>
      </c>
      <c r="T332" s="53">
        <f>B332*$V$331/1000</f>
        <v>5.7</v>
      </c>
      <c r="U332" s="109"/>
    </row>
    <row r="333" spans="1:21" ht="12.75">
      <c r="A333" s="1" t="s">
        <v>40</v>
      </c>
      <c r="B333" s="1">
        <v>2</v>
      </c>
      <c r="C333" s="61" t="s">
        <v>303</v>
      </c>
      <c r="D333" s="53"/>
      <c r="E333" s="53"/>
      <c r="F333" s="53">
        <v>1</v>
      </c>
      <c r="G333" s="53"/>
      <c r="H333" s="53"/>
      <c r="I333" s="53"/>
      <c r="J333" s="53">
        <v>1</v>
      </c>
      <c r="K333" s="53"/>
      <c r="L333" s="53"/>
      <c r="M333" s="53"/>
      <c r="N333" s="53"/>
      <c r="O333" s="53"/>
      <c r="P333" s="53"/>
      <c r="Q333" s="53"/>
      <c r="R333" s="53"/>
      <c r="S333" s="61" t="s">
        <v>272</v>
      </c>
      <c r="T333" s="53">
        <f>B333*$V$331/1000</f>
        <v>11.4</v>
      </c>
      <c r="U333" s="109"/>
    </row>
    <row r="334" spans="1:21" ht="12.75">
      <c r="A334" s="1" t="s">
        <v>41</v>
      </c>
      <c r="B334" s="1">
        <v>1</v>
      </c>
      <c r="C334" s="61" t="s">
        <v>303</v>
      </c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>
        <v>1</v>
      </c>
      <c r="O334" s="53"/>
      <c r="P334" s="53"/>
      <c r="Q334" s="53"/>
      <c r="R334" s="53"/>
      <c r="S334" s="61" t="s">
        <v>272</v>
      </c>
      <c r="T334" s="53">
        <f>B334*$V$331/1000</f>
        <v>5.7</v>
      </c>
      <c r="U334" s="109"/>
    </row>
    <row r="335" spans="1:21" ht="12.75">
      <c r="A335" s="1" t="s">
        <v>24</v>
      </c>
      <c r="B335" s="1">
        <v>4</v>
      </c>
      <c r="C335" s="61" t="s">
        <v>303</v>
      </c>
      <c r="D335" s="53"/>
      <c r="E335" s="53"/>
      <c r="F335" s="53"/>
      <c r="G335" s="53"/>
      <c r="H335" s="53"/>
      <c r="I335" s="53"/>
      <c r="J335" s="53">
        <v>2</v>
      </c>
      <c r="K335" s="53">
        <v>2</v>
      </c>
      <c r="L335" s="53"/>
      <c r="M335" s="53"/>
      <c r="N335" s="53"/>
      <c r="O335" s="53"/>
      <c r="P335" s="53"/>
      <c r="Q335" s="53"/>
      <c r="R335" s="53"/>
      <c r="S335" s="61" t="s">
        <v>274</v>
      </c>
      <c r="T335" s="53">
        <f>B335*$V$331/1000</f>
        <v>22.8</v>
      </c>
      <c r="U335" s="109"/>
    </row>
    <row r="336" spans="1:21" ht="12.75">
      <c r="A336" s="1" t="s">
        <v>79</v>
      </c>
      <c r="B336" s="1">
        <v>2</v>
      </c>
      <c r="C336" s="61" t="s">
        <v>303</v>
      </c>
      <c r="D336" s="53"/>
      <c r="E336" s="53"/>
      <c r="F336" s="53">
        <v>1</v>
      </c>
      <c r="G336" s="53">
        <v>1</v>
      </c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61" t="s">
        <v>273</v>
      </c>
      <c r="T336" s="53">
        <f>B336*$V$331/1000*2</f>
        <v>22.8</v>
      </c>
      <c r="U336" s="109"/>
    </row>
    <row r="337" spans="1:21" ht="12.75">
      <c r="A337" s="36" t="s">
        <v>261</v>
      </c>
      <c r="B337" s="36">
        <f>SUM(B331:B336)</f>
        <v>14</v>
      </c>
      <c r="C337" s="36"/>
      <c r="D337" s="36">
        <f aca="true" t="shared" si="35" ref="D337:R337">SUM(D331:D336)</f>
        <v>0</v>
      </c>
      <c r="E337" s="36">
        <f t="shared" si="35"/>
        <v>0</v>
      </c>
      <c r="F337" s="36">
        <f t="shared" si="35"/>
        <v>2</v>
      </c>
      <c r="G337" s="36">
        <f t="shared" si="35"/>
        <v>1</v>
      </c>
      <c r="H337" s="36">
        <f t="shared" si="35"/>
        <v>2</v>
      </c>
      <c r="I337" s="36">
        <f t="shared" si="35"/>
        <v>2</v>
      </c>
      <c r="J337" s="36">
        <f t="shared" si="35"/>
        <v>3</v>
      </c>
      <c r="K337" s="36">
        <f t="shared" si="35"/>
        <v>2</v>
      </c>
      <c r="L337" s="36">
        <f t="shared" si="35"/>
        <v>0</v>
      </c>
      <c r="M337" s="36">
        <f t="shared" si="35"/>
        <v>0</v>
      </c>
      <c r="N337" s="36">
        <f t="shared" si="35"/>
        <v>2</v>
      </c>
      <c r="O337" s="36">
        <f t="shared" si="35"/>
        <v>0</v>
      </c>
      <c r="P337" s="36">
        <f t="shared" si="35"/>
        <v>0</v>
      </c>
      <c r="Q337" s="36">
        <f t="shared" si="35"/>
        <v>0</v>
      </c>
      <c r="R337" s="36">
        <f t="shared" si="35"/>
        <v>0</v>
      </c>
      <c r="S337" s="57"/>
      <c r="T337" s="57">
        <f>SUM(T331:T336)</f>
        <v>91.2</v>
      </c>
      <c r="U337" s="57"/>
    </row>
    <row r="338" spans="1:21" ht="15.75">
      <c r="A338" s="98" t="s">
        <v>304</v>
      </c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100"/>
    </row>
    <row r="339" spans="1:22" ht="12.75">
      <c r="A339" s="1" t="s">
        <v>58</v>
      </c>
      <c r="B339" s="1">
        <v>3</v>
      </c>
      <c r="C339" s="53" t="s">
        <v>277</v>
      </c>
      <c r="D339" s="53"/>
      <c r="E339" s="53">
        <v>3</v>
      </c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61" t="s">
        <v>305</v>
      </c>
      <c r="T339" s="53">
        <f aca="true" t="shared" si="36" ref="T339:T346">B339*$V$339/1000</f>
        <v>1.155</v>
      </c>
      <c r="U339" s="108" t="s">
        <v>287</v>
      </c>
      <c r="V339" s="47">
        <v>385</v>
      </c>
    </row>
    <row r="340" spans="1:21" ht="12.75">
      <c r="A340" s="1" t="s">
        <v>34</v>
      </c>
      <c r="B340" s="1">
        <v>3</v>
      </c>
      <c r="C340" s="53" t="s">
        <v>277</v>
      </c>
      <c r="D340" s="53"/>
      <c r="E340" s="53"/>
      <c r="F340" s="53">
        <v>3</v>
      </c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61" t="s">
        <v>305</v>
      </c>
      <c r="T340" s="53">
        <f t="shared" si="36"/>
        <v>1.155</v>
      </c>
      <c r="U340" s="109"/>
    </row>
    <row r="341" spans="1:21" ht="12.75">
      <c r="A341" s="1" t="s">
        <v>35</v>
      </c>
      <c r="B341" s="1">
        <v>3</v>
      </c>
      <c r="C341" s="53" t="s">
        <v>277</v>
      </c>
      <c r="D341" s="53"/>
      <c r="E341" s="53"/>
      <c r="F341" s="53"/>
      <c r="G341" s="53">
        <v>3</v>
      </c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61" t="s">
        <v>305</v>
      </c>
      <c r="T341" s="53">
        <f t="shared" si="36"/>
        <v>1.155</v>
      </c>
      <c r="U341" s="109"/>
    </row>
    <row r="342" spans="1:21" ht="12.75">
      <c r="A342" s="1" t="s">
        <v>21</v>
      </c>
      <c r="B342" s="1">
        <v>5</v>
      </c>
      <c r="C342" s="53" t="s">
        <v>277</v>
      </c>
      <c r="D342" s="53"/>
      <c r="E342" s="53"/>
      <c r="F342" s="53"/>
      <c r="G342" s="53"/>
      <c r="H342" s="53">
        <v>3</v>
      </c>
      <c r="I342" s="53">
        <v>2</v>
      </c>
      <c r="J342" s="53"/>
      <c r="K342" s="53"/>
      <c r="L342" s="53"/>
      <c r="M342" s="53"/>
      <c r="N342" s="53"/>
      <c r="O342" s="53"/>
      <c r="P342" s="53"/>
      <c r="Q342" s="53"/>
      <c r="R342" s="53"/>
      <c r="S342" s="61" t="s">
        <v>305</v>
      </c>
      <c r="T342" s="53">
        <f t="shared" si="36"/>
        <v>1.925</v>
      </c>
      <c r="U342" s="109"/>
    </row>
    <row r="343" spans="1:21" ht="12.75">
      <c r="A343" s="1" t="s">
        <v>123</v>
      </c>
      <c r="B343" s="1">
        <v>1</v>
      </c>
      <c r="C343" s="53" t="s">
        <v>277</v>
      </c>
      <c r="D343" s="53">
        <v>1</v>
      </c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61" t="s">
        <v>305</v>
      </c>
      <c r="T343" s="53">
        <f t="shared" si="36"/>
        <v>0.385</v>
      </c>
      <c r="U343" s="109"/>
    </row>
    <row r="344" spans="1:21" ht="12.75">
      <c r="A344" s="1" t="s">
        <v>63</v>
      </c>
      <c r="B344" s="1">
        <v>1</v>
      </c>
      <c r="C344" s="53" t="s">
        <v>277</v>
      </c>
      <c r="D344" s="53"/>
      <c r="E344" s="53"/>
      <c r="F344" s="53"/>
      <c r="G344" s="53"/>
      <c r="H344" s="53"/>
      <c r="I344" s="53"/>
      <c r="J344" s="53">
        <v>1</v>
      </c>
      <c r="K344" s="53"/>
      <c r="L344" s="53"/>
      <c r="M344" s="53"/>
      <c r="N344" s="53"/>
      <c r="O344" s="53"/>
      <c r="P344" s="53"/>
      <c r="Q344" s="53"/>
      <c r="R344" s="53"/>
      <c r="S344" s="61" t="s">
        <v>305</v>
      </c>
      <c r="T344" s="53">
        <f t="shared" si="36"/>
        <v>0.385</v>
      </c>
      <c r="U344" s="109"/>
    </row>
    <row r="345" spans="1:21" ht="12.75">
      <c r="A345" s="1" t="s">
        <v>25</v>
      </c>
      <c r="B345" s="1">
        <v>2</v>
      </c>
      <c r="C345" s="53" t="s">
        <v>277</v>
      </c>
      <c r="D345" s="53"/>
      <c r="E345" s="53"/>
      <c r="F345" s="53"/>
      <c r="G345" s="53"/>
      <c r="H345" s="53"/>
      <c r="I345" s="53"/>
      <c r="J345" s="53"/>
      <c r="K345" s="53">
        <v>2</v>
      </c>
      <c r="L345" s="53"/>
      <c r="M345" s="53"/>
      <c r="N345" s="53"/>
      <c r="O345" s="53"/>
      <c r="P345" s="53"/>
      <c r="Q345" s="53"/>
      <c r="R345" s="53"/>
      <c r="S345" s="61" t="s">
        <v>305</v>
      </c>
      <c r="T345" s="53">
        <f t="shared" si="36"/>
        <v>0.77</v>
      </c>
      <c r="U345" s="109"/>
    </row>
    <row r="346" spans="1:21" ht="12.75">
      <c r="A346" s="1" t="s">
        <v>27</v>
      </c>
      <c r="B346" s="1">
        <v>4</v>
      </c>
      <c r="C346" s="53" t="s">
        <v>277</v>
      </c>
      <c r="D346" s="53"/>
      <c r="E346" s="53"/>
      <c r="F346" s="53"/>
      <c r="G346" s="53"/>
      <c r="H346" s="53"/>
      <c r="I346" s="53"/>
      <c r="J346" s="53"/>
      <c r="K346" s="53"/>
      <c r="L346" s="53">
        <v>2</v>
      </c>
      <c r="M346" s="53">
        <v>2</v>
      </c>
      <c r="N346" s="53"/>
      <c r="O346" s="53"/>
      <c r="P346" s="53"/>
      <c r="Q346" s="53"/>
      <c r="R346" s="53"/>
      <c r="S346" s="61" t="s">
        <v>305</v>
      </c>
      <c r="T346" s="53">
        <f t="shared" si="36"/>
        <v>1.54</v>
      </c>
      <c r="U346" s="110"/>
    </row>
    <row r="347" spans="1:21" ht="12.75">
      <c r="A347" s="36" t="s">
        <v>261</v>
      </c>
      <c r="B347" s="36">
        <f>SUM(B339:B346)</f>
        <v>22</v>
      </c>
      <c r="C347" s="36"/>
      <c r="D347" s="36">
        <f aca="true" t="shared" si="37" ref="D347:R347">SUM(D339:D346)</f>
        <v>1</v>
      </c>
      <c r="E347" s="36">
        <f t="shared" si="37"/>
        <v>3</v>
      </c>
      <c r="F347" s="36">
        <f t="shared" si="37"/>
        <v>3</v>
      </c>
      <c r="G347" s="36">
        <f t="shared" si="37"/>
        <v>3</v>
      </c>
      <c r="H347" s="36">
        <f t="shared" si="37"/>
        <v>3</v>
      </c>
      <c r="I347" s="36">
        <f t="shared" si="37"/>
        <v>2</v>
      </c>
      <c r="J347" s="36">
        <f t="shared" si="37"/>
        <v>1</v>
      </c>
      <c r="K347" s="36">
        <f t="shared" si="37"/>
        <v>2</v>
      </c>
      <c r="L347" s="36">
        <f t="shared" si="37"/>
        <v>2</v>
      </c>
      <c r="M347" s="36">
        <f t="shared" si="37"/>
        <v>2</v>
      </c>
      <c r="N347" s="36">
        <f t="shared" si="37"/>
        <v>0</v>
      </c>
      <c r="O347" s="36">
        <f t="shared" si="37"/>
        <v>0</v>
      </c>
      <c r="P347" s="36">
        <f t="shared" si="37"/>
        <v>0</v>
      </c>
      <c r="Q347" s="36">
        <f t="shared" si="37"/>
        <v>0</v>
      </c>
      <c r="R347" s="36">
        <f t="shared" si="37"/>
        <v>0</v>
      </c>
      <c r="S347" s="57"/>
      <c r="T347" s="57">
        <f>SUM(T339:T346)</f>
        <v>8.469999999999999</v>
      </c>
      <c r="U347" s="57"/>
    </row>
    <row r="348" spans="1:21" ht="15.75">
      <c r="A348" s="98" t="s">
        <v>306</v>
      </c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100"/>
    </row>
    <row r="349" spans="1:22" ht="12.75">
      <c r="A349" s="1" t="s">
        <v>16</v>
      </c>
      <c r="B349" s="1">
        <v>1</v>
      </c>
      <c r="C349" s="53" t="s">
        <v>277</v>
      </c>
      <c r="D349" s="53"/>
      <c r="E349" s="53"/>
      <c r="F349" s="53">
        <v>1</v>
      </c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61" t="s">
        <v>305</v>
      </c>
      <c r="T349" s="53">
        <f>B349*$V$349/1000</f>
        <v>2.908</v>
      </c>
      <c r="U349" s="107" t="s">
        <v>332</v>
      </c>
      <c r="V349" s="47">
        <v>2908</v>
      </c>
    </row>
    <row r="350" spans="1:21" ht="12.75">
      <c r="A350" s="1" t="s">
        <v>13</v>
      </c>
      <c r="B350" s="1">
        <v>1</v>
      </c>
      <c r="C350" s="53" t="s">
        <v>277</v>
      </c>
      <c r="D350" s="53"/>
      <c r="E350" s="53"/>
      <c r="F350" s="53"/>
      <c r="G350" s="53"/>
      <c r="H350" s="53">
        <v>1</v>
      </c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61" t="s">
        <v>305</v>
      </c>
      <c r="T350" s="53">
        <f>B350*$V$349/1000</f>
        <v>2.908</v>
      </c>
      <c r="U350" s="107"/>
    </row>
    <row r="351" spans="1:21" ht="12.75">
      <c r="A351" s="1" t="s">
        <v>95</v>
      </c>
      <c r="B351" s="1">
        <v>1</v>
      </c>
      <c r="C351" s="53" t="s">
        <v>277</v>
      </c>
      <c r="D351" s="53"/>
      <c r="E351" s="53"/>
      <c r="F351" s="53"/>
      <c r="G351" s="53"/>
      <c r="H351" s="53"/>
      <c r="I351" s="53"/>
      <c r="J351" s="53">
        <v>1</v>
      </c>
      <c r="K351" s="53"/>
      <c r="L351" s="53"/>
      <c r="M351" s="53"/>
      <c r="N351" s="53"/>
      <c r="O351" s="53"/>
      <c r="P351" s="53"/>
      <c r="Q351" s="53"/>
      <c r="R351" s="53"/>
      <c r="S351" s="61" t="s">
        <v>305</v>
      </c>
      <c r="T351" s="53">
        <f>B351*$V$349/1000</f>
        <v>2.908</v>
      </c>
      <c r="U351" s="107"/>
    </row>
    <row r="352" spans="1:21" ht="12.75">
      <c r="A352" s="1" t="s">
        <v>94</v>
      </c>
      <c r="B352" s="1">
        <v>1</v>
      </c>
      <c r="C352" s="53" t="s">
        <v>277</v>
      </c>
      <c r="D352" s="53"/>
      <c r="E352" s="53"/>
      <c r="F352" s="53"/>
      <c r="G352" s="53"/>
      <c r="H352" s="53"/>
      <c r="I352" s="53"/>
      <c r="J352" s="53"/>
      <c r="K352" s="53"/>
      <c r="L352" s="53">
        <v>1</v>
      </c>
      <c r="M352" s="53"/>
      <c r="N352" s="53"/>
      <c r="O352" s="53"/>
      <c r="P352" s="53"/>
      <c r="Q352" s="53"/>
      <c r="R352" s="53"/>
      <c r="S352" s="61" t="s">
        <v>305</v>
      </c>
      <c r="T352" s="53">
        <f>B352*$V$349/1000</f>
        <v>2.908</v>
      </c>
      <c r="U352" s="107"/>
    </row>
    <row r="353" spans="1:21" ht="12.75">
      <c r="A353" s="1" t="s">
        <v>51</v>
      </c>
      <c r="B353" s="1">
        <v>1</v>
      </c>
      <c r="C353" s="53" t="s">
        <v>277</v>
      </c>
      <c r="D353" s="53"/>
      <c r="E353" s="53"/>
      <c r="F353" s="53"/>
      <c r="G353" s="53"/>
      <c r="H353" s="53"/>
      <c r="I353" s="53"/>
      <c r="J353" s="53"/>
      <c r="K353" s="53"/>
      <c r="L353" s="53"/>
      <c r="M353" s="53"/>
      <c r="N353" s="53">
        <v>1</v>
      </c>
      <c r="O353" s="53"/>
      <c r="P353" s="53"/>
      <c r="Q353" s="53"/>
      <c r="R353" s="53"/>
      <c r="S353" s="61" t="s">
        <v>305</v>
      </c>
      <c r="T353" s="53">
        <f>B353*$V$349/1000</f>
        <v>2.908</v>
      </c>
      <c r="U353" s="107"/>
    </row>
    <row r="354" spans="1:21" ht="12.75">
      <c r="A354" s="36" t="s">
        <v>261</v>
      </c>
      <c r="B354" s="36">
        <f>SUM(B349:B353)</f>
        <v>5</v>
      </c>
      <c r="C354" s="36"/>
      <c r="D354" s="36">
        <f aca="true" t="shared" si="38" ref="D354:R354">SUM(D349:D353)</f>
        <v>0</v>
      </c>
      <c r="E354" s="36">
        <f t="shared" si="38"/>
        <v>0</v>
      </c>
      <c r="F354" s="36">
        <f t="shared" si="38"/>
        <v>1</v>
      </c>
      <c r="G354" s="36">
        <f t="shared" si="38"/>
        <v>0</v>
      </c>
      <c r="H354" s="36">
        <f t="shared" si="38"/>
        <v>1</v>
      </c>
      <c r="I354" s="36">
        <f t="shared" si="38"/>
        <v>0</v>
      </c>
      <c r="J354" s="36">
        <f t="shared" si="38"/>
        <v>1</v>
      </c>
      <c r="K354" s="36">
        <f t="shared" si="38"/>
        <v>0</v>
      </c>
      <c r="L354" s="36">
        <f t="shared" si="38"/>
        <v>1</v>
      </c>
      <c r="M354" s="36">
        <f t="shared" si="38"/>
        <v>0</v>
      </c>
      <c r="N354" s="36">
        <f t="shared" si="38"/>
        <v>1</v>
      </c>
      <c r="O354" s="36">
        <f t="shared" si="38"/>
        <v>0</v>
      </c>
      <c r="P354" s="36">
        <f t="shared" si="38"/>
        <v>0</v>
      </c>
      <c r="Q354" s="36">
        <f t="shared" si="38"/>
        <v>0</v>
      </c>
      <c r="R354" s="36">
        <f t="shared" si="38"/>
        <v>0</v>
      </c>
      <c r="S354" s="57"/>
      <c r="T354" s="57">
        <f>SUM(T349:T353)</f>
        <v>14.54</v>
      </c>
      <c r="U354" s="67"/>
    </row>
    <row r="355" spans="1:21" ht="15.75">
      <c r="A355" s="98" t="s">
        <v>307</v>
      </c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100"/>
    </row>
    <row r="356" spans="1:22" ht="12.75">
      <c r="A356" s="1" t="s">
        <v>59</v>
      </c>
      <c r="B356" s="1">
        <v>1</v>
      </c>
      <c r="C356" s="53" t="s">
        <v>277</v>
      </c>
      <c r="D356" s="53"/>
      <c r="E356" s="53">
        <v>1</v>
      </c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61" t="s">
        <v>305</v>
      </c>
      <c r="T356" s="53">
        <f>B356*$V$356/1000</f>
        <v>0.595</v>
      </c>
      <c r="U356" s="108" t="s">
        <v>333</v>
      </c>
      <c r="V356" s="47">
        <v>595</v>
      </c>
    </row>
    <row r="357" spans="1:21" ht="12.75">
      <c r="A357" s="1" t="s">
        <v>27</v>
      </c>
      <c r="B357" s="1">
        <v>3</v>
      </c>
      <c r="C357" s="53" t="s">
        <v>277</v>
      </c>
      <c r="D357" s="53"/>
      <c r="E357" s="53"/>
      <c r="F357" s="53">
        <v>3</v>
      </c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61" t="s">
        <v>305</v>
      </c>
      <c r="T357" s="53">
        <f>B357*$V$356/1000</f>
        <v>1.785</v>
      </c>
      <c r="U357" s="109"/>
    </row>
    <row r="358" spans="1:21" ht="12.75">
      <c r="A358" s="1" t="s">
        <v>80</v>
      </c>
      <c r="B358" s="1">
        <v>2</v>
      </c>
      <c r="C358" s="53" t="s">
        <v>277</v>
      </c>
      <c r="D358" s="53"/>
      <c r="E358" s="53"/>
      <c r="F358" s="53"/>
      <c r="G358" s="53"/>
      <c r="H358" s="53">
        <v>2</v>
      </c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61" t="s">
        <v>305</v>
      </c>
      <c r="T358" s="53">
        <f>B358*$V$356/1000</f>
        <v>1.19</v>
      </c>
      <c r="U358" s="109"/>
    </row>
    <row r="359" spans="1:21" ht="12.75">
      <c r="A359" s="1" t="s">
        <v>55</v>
      </c>
      <c r="B359" s="1">
        <v>2</v>
      </c>
      <c r="C359" s="53" t="s">
        <v>277</v>
      </c>
      <c r="D359" s="53"/>
      <c r="E359" s="53"/>
      <c r="F359" s="53"/>
      <c r="G359" s="53"/>
      <c r="H359" s="53"/>
      <c r="I359" s="53"/>
      <c r="J359" s="53">
        <v>2</v>
      </c>
      <c r="K359" s="53"/>
      <c r="L359" s="53"/>
      <c r="M359" s="53"/>
      <c r="N359" s="53"/>
      <c r="O359" s="53"/>
      <c r="P359" s="53"/>
      <c r="Q359" s="53"/>
      <c r="R359" s="53"/>
      <c r="S359" s="61" t="s">
        <v>305</v>
      </c>
      <c r="T359" s="53">
        <f>B359*$V$356/1000</f>
        <v>1.19</v>
      </c>
      <c r="U359" s="110"/>
    </row>
    <row r="360" spans="1:21" ht="12.75">
      <c r="A360" s="36" t="s">
        <v>261</v>
      </c>
      <c r="B360" s="36">
        <f>SUM(B356:B359)</f>
        <v>8</v>
      </c>
      <c r="C360" s="36"/>
      <c r="D360" s="36">
        <f aca="true" t="shared" si="39" ref="D360:R360">SUM(D356:D359)</f>
        <v>0</v>
      </c>
      <c r="E360" s="36">
        <f t="shared" si="39"/>
        <v>1</v>
      </c>
      <c r="F360" s="36">
        <f t="shared" si="39"/>
        <v>3</v>
      </c>
      <c r="G360" s="36">
        <f t="shared" si="39"/>
        <v>0</v>
      </c>
      <c r="H360" s="36">
        <f t="shared" si="39"/>
        <v>2</v>
      </c>
      <c r="I360" s="36">
        <f t="shared" si="39"/>
        <v>0</v>
      </c>
      <c r="J360" s="36">
        <f t="shared" si="39"/>
        <v>2</v>
      </c>
      <c r="K360" s="36">
        <f t="shared" si="39"/>
        <v>0</v>
      </c>
      <c r="L360" s="36">
        <f t="shared" si="39"/>
        <v>0</v>
      </c>
      <c r="M360" s="36">
        <f t="shared" si="39"/>
        <v>0</v>
      </c>
      <c r="N360" s="36">
        <f t="shared" si="39"/>
        <v>0</v>
      </c>
      <c r="O360" s="36">
        <f t="shared" si="39"/>
        <v>0</v>
      </c>
      <c r="P360" s="36">
        <f t="shared" si="39"/>
        <v>0</v>
      </c>
      <c r="Q360" s="36">
        <f t="shared" si="39"/>
        <v>0</v>
      </c>
      <c r="R360" s="36">
        <f t="shared" si="39"/>
        <v>0</v>
      </c>
      <c r="S360" s="57"/>
      <c r="T360" s="57">
        <f>SUM(T356:T359)</f>
        <v>4.76</v>
      </c>
      <c r="U360" s="57"/>
    </row>
    <row r="361" spans="1:21" ht="15.75">
      <c r="A361" s="98" t="s">
        <v>308</v>
      </c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100"/>
    </row>
    <row r="362" spans="1:22" ht="12.75">
      <c r="A362" s="1" t="s">
        <v>14</v>
      </c>
      <c r="B362" s="1">
        <v>1.2</v>
      </c>
      <c r="C362" s="53" t="s">
        <v>96</v>
      </c>
      <c r="D362" s="53">
        <v>1.2</v>
      </c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61" t="s">
        <v>305</v>
      </c>
      <c r="T362" s="53">
        <f>B362*$V$362/1000</f>
        <v>0.8772</v>
      </c>
      <c r="U362" s="108" t="s">
        <v>334</v>
      </c>
      <c r="V362" s="47">
        <v>731</v>
      </c>
    </row>
    <row r="363" spans="1:21" ht="12.75">
      <c r="A363" s="1" t="s">
        <v>20</v>
      </c>
      <c r="B363" s="1">
        <v>0.8</v>
      </c>
      <c r="C363" s="53" t="s">
        <v>96</v>
      </c>
      <c r="D363" s="53"/>
      <c r="E363" s="53">
        <v>0.8</v>
      </c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61" t="s">
        <v>305</v>
      </c>
      <c r="T363" s="53">
        <f>B363*$V$362/1000</f>
        <v>0.5848000000000001</v>
      </c>
      <c r="U363" s="109"/>
    </row>
    <row r="364" spans="1:21" ht="12.75">
      <c r="A364" s="1" t="s">
        <v>27</v>
      </c>
      <c r="B364" s="1">
        <v>1.5</v>
      </c>
      <c r="C364" s="53" t="s">
        <v>96</v>
      </c>
      <c r="D364" s="53"/>
      <c r="E364" s="53"/>
      <c r="F364" s="53">
        <v>1.5</v>
      </c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61" t="s">
        <v>305</v>
      </c>
      <c r="T364" s="53">
        <f>B364*$V$362/1000</f>
        <v>1.0965</v>
      </c>
      <c r="U364" s="109"/>
    </row>
    <row r="365" spans="1:21" ht="12.75">
      <c r="A365" s="1" t="s">
        <v>80</v>
      </c>
      <c r="B365" s="1">
        <v>2</v>
      </c>
      <c r="C365" s="53" t="s">
        <v>96</v>
      </c>
      <c r="D365" s="53"/>
      <c r="E365" s="53"/>
      <c r="F365" s="53"/>
      <c r="G365" s="53">
        <v>2</v>
      </c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61" t="s">
        <v>305</v>
      </c>
      <c r="T365" s="53">
        <f>B365*$V$362/1000</f>
        <v>1.462</v>
      </c>
      <c r="U365" s="109"/>
    </row>
    <row r="366" spans="1:21" ht="12.75">
      <c r="A366" s="1" t="s">
        <v>55</v>
      </c>
      <c r="B366" s="1">
        <v>1</v>
      </c>
      <c r="C366" s="53" t="s">
        <v>96</v>
      </c>
      <c r="D366" s="53"/>
      <c r="E366" s="53"/>
      <c r="F366" s="53"/>
      <c r="G366" s="53"/>
      <c r="H366" s="53">
        <v>1</v>
      </c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61" t="s">
        <v>305</v>
      </c>
      <c r="T366" s="53">
        <f>B366*$V$362/1000</f>
        <v>0.731</v>
      </c>
      <c r="U366" s="109"/>
    </row>
    <row r="367" spans="1:21" ht="12.75">
      <c r="A367" s="36" t="s">
        <v>261</v>
      </c>
      <c r="B367" s="36">
        <f>SUM(B362:B366)</f>
        <v>6.5</v>
      </c>
      <c r="C367" s="36"/>
      <c r="D367" s="36">
        <f aca="true" t="shared" si="40" ref="D367:R367">SUM(D362:D366)</f>
        <v>1.2</v>
      </c>
      <c r="E367" s="36">
        <f t="shared" si="40"/>
        <v>0.8</v>
      </c>
      <c r="F367" s="36">
        <f t="shared" si="40"/>
        <v>1.5</v>
      </c>
      <c r="G367" s="36">
        <f t="shared" si="40"/>
        <v>2</v>
      </c>
      <c r="H367" s="36">
        <f t="shared" si="40"/>
        <v>1</v>
      </c>
      <c r="I367" s="36">
        <f t="shared" si="40"/>
        <v>0</v>
      </c>
      <c r="J367" s="36">
        <f t="shared" si="40"/>
        <v>0</v>
      </c>
      <c r="K367" s="36">
        <f t="shared" si="40"/>
        <v>0</v>
      </c>
      <c r="L367" s="36">
        <f t="shared" si="40"/>
        <v>0</v>
      </c>
      <c r="M367" s="36">
        <f t="shared" si="40"/>
        <v>0</v>
      </c>
      <c r="N367" s="36">
        <f t="shared" si="40"/>
        <v>0</v>
      </c>
      <c r="O367" s="36">
        <f t="shared" si="40"/>
        <v>0</v>
      </c>
      <c r="P367" s="36">
        <f t="shared" si="40"/>
        <v>0</v>
      </c>
      <c r="Q367" s="36">
        <f t="shared" si="40"/>
        <v>0</v>
      </c>
      <c r="R367" s="36">
        <f t="shared" si="40"/>
        <v>0</v>
      </c>
      <c r="S367" s="57"/>
      <c r="T367" s="57">
        <f>SUM(T362:T366)</f>
        <v>4.7515</v>
      </c>
      <c r="U367" s="57"/>
    </row>
    <row r="368" spans="1:21" ht="15.75">
      <c r="A368" s="98" t="s">
        <v>336</v>
      </c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100"/>
    </row>
    <row r="369" spans="1:22" ht="12.75">
      <c r="A369" s="68" t="s">
        <v>18</v>
      </c>
      <c r="B369" s="68">
        <v>1</v>
      </c>
      <c r="C369" s="69" t="s">
        <v>277</v>
      </c>
      <c r="D369" s="68">
        <v>1</v>
      </c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1" t="s">
        <v>305</v>
      </c>
      <c r="T369" s="69">
        <f aca="true" t="shared" si="41" ref="T369:T379">B369*$V$369/1000</f>
        <v>0.65</v>
      </c>
      <c r="U369" s="95" t="s">
        <v>335</v>
      </c>
      <c r="V369" s="47">
        <v>650</v>
      </c>
    </row>
    <row r="370" spans="1:21" ht="12.75">
      <c r="A370" s="1" t="s">
        <v>67</v>
      </c>
      <c r="B370" s="68">
        <v>1</v>
      </c>
      <c r="C370" s="69" t="s">
        <v>277</v>
      </c>
      <c r="D370" s="53"/>
      <c r="E370" s="53">
        <v>1</v>
      </c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61" t="s">
        <v>305</v>
      </c>
      <c r="T370" s="69">
        <f t="shared" si="41"/>
        <v>0.65</v>
      </c>
      <c r="U370" s="96"/>
    </row>
    <row r="371" spans="1:21" ht="12.75">
      <c r="A371" s="1" t="s">
        <v>81</v>
      </c>
      <c r="B371" s="68">
        <v>2</v>
      </c>
      <c r="C371" s="69" t="s">
        <v>277</v>
      </c>
      <c r="D371" s="53"/>
      <c r="E371" s="53"/>
      <c r="F371" s="53"/>
      <c r="G371" s="53">
        <v>1</v>
      </c>
      <c r="H371" s="53">
        <v>1</v>
      </c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61" t="s">
        <v>305</v>
      </c>
      <c r="T371" s="69">
        <f t="shared" si="41"/>
        <v>1.3</v>
      </c>
      <c r="U371" s="96"/>
    </row>
    <row r="372" spans="1:21" ht="12.75">
      <c r="A372" s="1" t="s">
        <v>77</v>
      </c>
      <c r="B372" s="68">
        <v>1</v>
      </c>
      <c r="C372" s="69" t="s">
        <v>277</v>
      </c>
      <c r="D372" s="53"/>
      <c r="E372" s="53"/>
      <c r="F372" s="53"/>
      <c r="G372" s="53"/>
      <c r="H372" s="53"/>
      <c r="I372" s="53">
        <v>1</v>
      </c>
      <c r="J372" s="53"/>
      <c r="K372" s="53"/>
      <c r="L372" s="53"/>
      <c r="M372" s="53"/>
      <c r="N372" s="53"/>
      <c r="O372" s="53"/>
      <c r="P372" s="53"/>
      <c r="Q372" s="53"/>
      <c r="R372" s="53"/>
      <c r="S372" s="61" t="s">
        <v>305</v>
      </c>
      <c r="T372" s="69">
        <f t="shared" si="41"/>
        <v>0.65</v>
      </c>
      <c r="U372" s="96"/>
    </row>
    <row r="373" spans="1:21" ht="12.75">
      <c r="A373" s="1" t="s">
        <v>80</v>
      </c>
      <c r="B373" s="68">
        <v>1</v>
      </c>
      <c r="C373" s="69" t="s">
        <v>277</v>
      </c>
      <c r="D373" s="53"/>
      <c r="E373" s="53"/>
      <c r="F373" s="53"/>
      <c r="G373" s="53"/>
      <c r="H373" s="53"/>
      <c r="I373" s="53"/>
      <c r="J373" s="53">
        <v>1</v>
      </c>
      <c r="K373" s="53"/>
      <c r="L373" s="53"/>
      <c r="M373" s="53"/>
      <c r="N373" s="53"/>
      <c r="O373" s="53"/>
      <c r="P373" s="53"/>
      <c r="Q373" s="53"/>
      <c r="R373" s="53"/>
      <c r="S373" s="61" t="s">
        <v>305</v>
      </c>
      <c r="T373" s="69">
        <f t="shared" si="41"/>
        <v>0.65</v>
      </c>
      <c r="U373" s="96"/>
    </row>
    <row r="374" spans="1:21" ht="12.75">
      <c r="A374" s="1" t="s">
        <v>192</v>
      </c>
      <c r="B374" s="68">
        <v>1</v>
      </c>
      <c r="C374" s="69" t="s">
        <v>277</v>
      </c>
      <c r="D374" s="53"/>
      <c r="E374" s="53"/>
      <c r="F374" s="53"/>
      <c r="G374" s="53"/>
      <c r="H374" s="53"/>
      <c r="I374" s="53"/>
      <c r="J374" s="53"/>
      <c r="K374" s="53">
        <v>1</v>
      </c>
      <c r="L374" s="53"/>
      <c r="M374" s="53"/>
      <c r="N374" s="53"/>
      <c r="O374" s="53"/>
      <c r="P374" s="53"/>
      <c r="Q374" s="53"/>
      <c r="R374" s="53"/>
      <c r="S374" s="61" t="s">
        <v>305</v>
      </c>
      <c r="T374" s="69">
        <f t="shared" si="41"/>
        <v>0.65</v>
      </c>
      <c r="U374" s="96"/>
    </row>
    <row r="375" spans="1:21" ht="12.75">
      <c r="A375" s="1" t="s">
        <v>49</v>
      </c>
      <c r="B375" s="68">
        <v>1</v>
      </c>
      <c r="C375" s="69" t="s">
        <v>277</v>
      </c>
      <c r="D375" s="53"/>
      <c r="E375" s="53"/>
      <c r="F375" s="53"/>
      <c r="G375" s="53"/>
      <c r="H375" s="53"/>
      <c r="I375" s="53"/>
      <c r="J375" s="53"/>
      <c r="K375" s="53"/>
      <c r="L375" s="53">
        <v>1</v>
      </c>
      <c r="M375" s="53"/>
      <c r="N375" s="53"/>
      <c r="O375" s="53"/>
      <c r="P375" s="53"/>
      <c r="Q375" s="53"/>
      <c r="R375" s="53"/>
      <c r="S375" s="61" t="s">
        <v>305</v>
      </c>
      <c r="T375" s="69">
        <f t="shared" si="41"/>
        <v>0.65</v>
      </c>
      <c r="U375" s="96"/>
    </row>
    <row r="376" spans="1:21" ht="12.75">
      <c r="A376" s="1" t="s">
        <v>337</v>
      </c>
      <c r="B376" s="68">
        <v>2</v>
      </c>
      <c r="C376" s="69" t="s">
        <v>277</v>
      </c>
      <c r="D376" s="53"/>
      <c r="E376" s="53"/>
      <c r="F376" s="53"/>
      <c r="G376" s="53"/>
      <c r="H376" s="53"/>
      <c r="I376" s="53"/>
      <c r="J376" s="53"/>
      <c r="K376" s="53"/>
      <c r="L376" s="53"/>
      <c r="M376" s="53">
        <v>2</v>
      </c>
      <c r="N376" s="53"/>
      <c r="O376" s="53"/>
      <c r="P376" s="53"/>
      <c r="Q376" s="53"/>
      <c r="R376" s="53"/>
      <c r="S376" s="61" t="s">
        <v>305</v>
      </c>
      <c r="T376" s="69">
        <f t="shared" si="41"/>
        <v>1.3</v>
      </c>
      <c r="U376" s="96"/>
    </row>
    <row r="377" spans="1:21" ht="12.75">
      <c r="A377" s="1" t="s">
        <v>327</v>
      </c>
      <c r="B377" s="68">
        <v>1</v>
      </c>
      <c r="C377" s="69" t="s">
        <v>277</v>
      </c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>
        <v>1</v>
      </c>
      <c r="O377" s="53"/>
      <c r="P377" s="53"/>
      <c r="Q377" s="53"/>
      <c r="R377" s="53"/>
      <c r="S377" s="61" t="s">
        <v>305</v>
      </c>
      <c r="T377" s="69">
        <f t="shared" si="41"/>
        <v>0.65</v>
      </c>
      <c r="U377" s="96"/>
    </row>
    <row r="378" spans="1:21" ht="12.75">
      <c r="A378" s="1" t="s">
        <v>201</v>
      </c>
      <c r="B378" s="68">
        <v>1</v>
      </c>
      <c r="C378" s="69" t="s">
        <v>277</v>
      </c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>
        <v>1</v>
      </c>
      <c r="P378" s="53"/>
      <c r="Q378" s="53"/>
      <c r="R378" s="53"/>
      <c r="S378" s="61" t="s">
        <v>305</v>
      </c>
      <c r="T378" s="69">
        <f t="shared" si="41"/>
        <v>0.65</v>
      </c>
      <c r="U378" s="96"/>
    </row>
    <row r="379" spans="1:21" ht="12.75">
      <c r="A379" s="1" t="s">
        <v>338</v>
      </c>
      <c r="B379" s="68">
        <v>1</v>
      </c>
      <c r="C379" s="69" t="s">
        <v>277</v>
      </c>
      <c r="D379" s="53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>
        <v>1</v>
      </c>
      <c r="Q379" s="53"/>
      <c r="R379" s="53"/>
      <c r="S379" s="61" t="s">
        <v>305</v>
      </c>
      <c r="T379" s="69">
        <f t="shared" si="41"/>
        <v>0.65</v>
      </c>
      <c r="U379" s="97"/>
    </row>
    <row r="380" spans="1:21" ht="12.75">
      <c r="A380" s="36" t="s">
        <v>261</v>
      </c>
      <c r="B380" s="36">
        <f>SUM(B369:B379)</f>
        <v>13</v>
      </c>
      <c r="C380" s="36"/>
      <c r="D380" s="36">
        <f aca="true" t="shared" si="42" ref="D380:R380">SUM(D369:D379)</f>
        <v>1</v>
      </c>
      <c r="E380" s="36">
        <f t="shared" si="42"/>
        <v>1</v>
      </c>
      <c r="F380" s="36">
        <f t="shared" si="42"/>
        <v>0</v>
      </c>
      <c r="G380" s="36">
        <f t="shared" si="42"/>
        <v>1</v>
      </c>
      <c r="H380" s="36">
        <f t="shared" si="42"/>
        <v>1</v>
      </c>
      <c r="I380" s="36">
        <f t="shared" si="42"/>
        <v>1</v>
      </c>
      <c r="J380" s="36">
        <f t="shared" si="42"/>
        <v>1</v>
      </c>
      <c r="K380" s="36">
        <f t="shared" si="42"/>
        <v>1</v>
      </c>
      <c r="L380" s="36">
        <f t="shared" si="42"/>
        <v>1</v>
      </c>
      <c r="M380" s="36">
        <f t="shared" si="42"/>
        <v>2</v>
      </c>
      <c r="N380" s="36">
        <f t="shared" si="42"/>
        <v>1</v>
      </c>
      <c r="O380" s="36">
        <f t="shared" si="42"/>
        <v>1</v>
      </c>
      <c r="P380" s="36">
        <f t="shared" si="42"/>
        <v>1</v>
      </c>
      <c r="Q380" s="36">
        <f t="shared" si="42"/>
        <v>0</v>
      </c>
      <c r="R380" s="36">
        <f t="shared" si="42"/>
        <v>0</v>
      </c>
      <c r="S380" s="70"/>
      <c r="T380" s="71">
        <f>SUM(T369:T379)</f>
        <v>8.450000000000001</v>
      </c>
      <c r="U380" s="54"/>
    </row>
    <row r="381" spans="1:21" ht="15.75">
      <c r="A381" s="98" t="s">
        <v>309</v>
      </c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100"/>
    </row>
    <row r="382" spans="1:22" ht="12.75">
      <c r="A382" s="1" t="s">
        <v>28</v>
      </c>
      <c r="B382" s="1">
        <v>1</v>
      </c>
      <c r="C382" s="53" t="s">
        <v>89</v>
      </c>
      <c r="D382" s="53"/>
      <c r="E382" s="53">
        <v>1</v>
      </c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61" t="s">
        <v>305</v>
      </c>
      <c r="T382" s="72">
        <f>B382*$V$382/1000</f>
        <v>0.06</v>
      </c>
      <c r="U382" s="101" t="s">
        <v>282</v>
      </c>
      <c r="V382" s="47">
        <v>60</v>
      </c>
    </row>
    <row r="383" spans="1:21" ht="12.75">
      <c r="A383" s="1" t="s">
        <v>25</v>
      </c>
      <c r="B383" s="1">
        <v>2</v>
      </c>
      <c r="C383" s="53" t="s">
        <v>89</v>
      </c>
      <c r="D383" s="53"/>
      <c r="E383" s="53"/>
      <c r="F383" s="53">
        <v>2</v>
      </c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61" t="s">
        <v>305</v>
      </c>
      <c r="T383" s="72">
        <f>B383*$V$382/1000</f>
        <v>0.12</v>
      </c>
      <c r="U383" s="102"/>
    </row>
    <row r="384" spans="1:21" ht="12.75">
      <c r="A384" s="1" t="s">
        <v>27</v>
      </c>
      <c r="B384" s="1">
        <v>3</v>
      </c>
      <c r="C384" s="53" t="s">
        <v>89</v>
      </c>
      <c r="D384" s="53"/>
      <c r="E384" s="53"/>
      <c r="F384" s="53"/>
      <c r="G384" s="53"/>
      <c r="H384" s="53">
        <v>3</v>
      </c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61" t="s">
        <v>305</v>
      </c>
      <c r="T384" s="72">
        <f>B384*$V$382/1000</f>
        <v>0.18</v>
      </c>
      <c r="U384" s="102"/>
    </row>
    <row r="385" spans="1:21" ht="12.75">
      <c r="A385" s="1" t="s">
        <v>80</v>
      </c>
      <c r="B385" s="1">
        <v>2</v>
      </c>
      <c r="C385" s="53" t="s">
        <v>89</v>
      </c>
      <c r="D385" s="53"/>
      <c r="E385" s="53"/>
      <c r="F385" s="53"/>
      <c r="G385" s="53"/>
      <c r="H385" s="53"/>
      <c r="I385" s="53"/>
      <c r="J385" s="53">
        <v>2</v>
      </c>
      <c r="K385" s="53"/>
      <c r="L385" s="53"/>
      <c r="M385" s="53"/>
      <c r="N385" s="53"/>
      <c r="O385" s="53"/>
      <c r="P385" s="53"/>
      <c r="Q385" s="53"/>
      <c r="R385" s="53"/>
      <c r="S385" s="61" t="s">
        <v>305</v>
      </c>
      <c r="T385" s="72">
        <f>B385*$V$382/1000</f>
        <v>0.12</v>
      </c>
      <c r="U385" s="103"/>
    </row>
    <row r="386" spans="1:21" ht="12.75">
      <c r="A386" s="36" t="s">
        <v>261</v>
      </c>
      <c r="B386" s="36">
        <f>SUM(B382:B385)</f>
        <v>8</v>
      </c>
      <c r="C386" s="36"/>
      <c r="D386" s="36">
        <f aca="true" t="shared" si="43" ref="D386:R386">SUM(D382:D385)</f>
        <v>0</v>
      </c>
      <c r="E386" s="36">
        <f t="shared" si="43"/>
        <v>1</v>
      </c>
      <c r="F386" s="36">
        <f t="shared" si="43"/>
        <v>2</v>
      </c>
      <c r="G386" s="36">
        <f t="shared" si="43"/>
        <v>0</v>
      </c>
      <c r="H386" s="36">
        <f t="shared" si="43"/>
        <v>3</v>
      </c>
      <c r="I386" s="36">
        <f t="shared" si="43"/>
        <v>0</v>
      </c>
      <c r="J386" s="36">
        <f t="shared" si="43"/>
        <v>2</v>
      </c>
      <c r="K386" s="36">
        <f t="shared" si="43"/>
        <v>0</v>
      </c>
      <c r="L386" s="36">
        <f t="shared" si="43"/>
        <v>0</v>
      </c>
      <c r="M386" s="36">
        <f t="shared" si="43"/>
        <v>0</v>
      </c>
      <c r="N386" s="36">
        <f t="shared" si="43"/>
        <v>0</v>
      </c>
      <c r="O386" s="36">
        <f t="shared" si="43"/>
        <v>0</v>
      </c>
      <c r="P386" s="36">
        <f t="shared" si="43"/>
        <v>0</v>
      </c>
      <c r="Q386" s="36">
        <f t="shared" si="43"/>
        <v>0</v>
      </c>
      <c r="R386" s="36">
        <f t="shared" si="43"/>
        <v>0</v>
      </c>
      <c r="S386" s="54"/>
      <c r="T386" s="71">
        <f>SUM(T382:T385)</f>
        <v>0.48</v>
      </c>
      <c r="U386" s="54"/>
    </row>
    <row r="387" spans="1:21" ht="15.75">
      <c r="A387" s="98" t="s">
        <v>311</v>
      </c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100"/>
    </row>
    <row r="388" spans="1:22" ht="12.75">
      <c r="A388" s="1" t="s">
        <v>28</v>
      </c>
      <c r="B388" s="53">
        <v>32</v>
      </c>
      <c r="C388" s="53" t="s">
        <v>277</v>
      </c>
      <c r="D388" s="53">
        <v>5</v>
      </c>
      <c r="E388" s="53">
        <v>7</v>
      </c>
      <c r="F388" s="53">
        <v>10</v>
      </c>
      <c r="G388" s="53">
        <v>10</v>
      </c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61" t="s">
        <v>305</v>
      </c>
      <c r="T388" s="72">
        <f>B388*$V$388/1000</f>
        <v>140.8</v>
      </c>
      <c r="U388" s="104" t="s">
        <v>260</v>
      </c>
      <c r="V388" s="47">
        <v>4400</v>
      </c>
    </row>
    <row r="389" spans="1:21" ht="12.75">
      <c r="A389" s="1" t="s">
        <v>56</v>
      </c>
      <c r="B389" s="53">
        <v>1</v>
      </c>
      <c r="C389" s="53" t="s">
        <v>277</v>
      </c>
      <c r="D389" s="53"/>
      <c r="E389" s="53"/>
      <c r="F389" s="53"/>
      <c r="G389" s="53"/>
      <c r="H389" s="53">
        <v>1</v>
      </c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61" t="s">
        <v>305</v>
      </c>
      <c r="T389" s="72">
        <f aca="true" t="shared" si="44" ref="T389:T401">B389*$V$388/1000</f>
        <v>4.4</v>
      </c>
      <c r="U389" s="105"/>
    </row>
    <row r="390" spans="1:21" ht="12.75">
      <c r="A390" s="1" t="s">
        <v>58</v>
      </c>
      <c r="B390" s="53">
        <v>2</v>
      </c>
      <c r="C390" s="53" t="s">
        <v>277</v>
      </c>
      <c r="D390" s="53"/>
      <c r="E390" s="53"/>
      <c r="F390" s="53"/>
      <c r="G390" s="53"/>
      <c r="H390" s="53"/>
      <c r="I390" s="53">
        <v>2</v>
      </c>
      <c r="J390" s="53"/>
      <c r="K390" s="53"/>
      <c r="L390" s="53"/>
      <c r="M390" s="53"/>
      <c r="N390" s="53"/>
      <c r="O390" s="53"/>
      <c r="P390" s="53"/>
      <c r="Q390" s="53"/>
      <c r="R390" s="53"/>
      <c r="S390" s="61" t="s">
        <v>305</v>
      </c>
      <c r="T390" s="72">
        <f t="shared" si="44"/>
        <v>8.8</v>
      </c>
      <c r="U390" s="105"/>
    </row>
    <row r="391" spans="1:21" ht="12.75">
      <c r="A391" s="1" t="s">
        <v>34</v>
      </c>
      <c r="B391" s="53">
        <v>3</v>
      </c>
      <c r="C391" s="53" t="s">
        <v>277</v>
      </c>
      <c r="D391" s="53"/>
      <c r="E391" s="53"/>
      <c r="F391" s="53"/>
      <c r="G391" s="53"/>
      <c r="H391" s="53"/>
      <c r="I391" s="53"/>
      <c r="J391" s="53">
        <v>3</v>
      </c>
      <c r="K391" s="53"/>
      <c r="L391" s="53"/>
      <c r="M391" s="53"/>
      <c r="N391" s="53"/>
      <c r="O391" s="53"/>
      <c r="P391" s="53"/>
      <c r="Q391" s="53"/>
      <c r="R391" s="53"/>
      <c r="S391" s="61" t="s">
        <v>305</v>
      </c>
      <c r="T391" s="72">
        <f t="shared" si="44"/>
        <v>13.2</v>
      </c>
      <c r="U391" s="105"/>
    </row>
    <row r="392" spans="1:21" ht="12.75">
      <c r="A392" s="1" t="s">
        <v>35</v>
      </c>
      <c r="B392" s="53">
        <v>2</v>
      </c>
      <c r="C392" s="53" t="s">
        <v>277</v>
      </c>
      <c r="D392" s="53"/>
      <c r="E392" s="53"/>
      <c r="F392" s="53"/>
      <c r="G392" s="53"/>
      <c r="H392" s="53"/>
      <c r="I392" s="53"/>
      <c r="J392" s="53"/>
      <c r="K392" s="53">
        <v>2</v>
      </c>
      <c r="L392" s="53"/>
      <c r="M392" s="53"/>
      <c r="N392" s="53"/>
      <c r="O392" s="53"/>
      <c r="P392" s="53"/>
      <c r="Q392" s="53"/>
      <c r="R392" s="53"/>
      <c r="S392" s="61" t="s">
        <v>305</v>
      </c>
      <c r="T392" s="72">
        <f t="shared" si="44"/>
        <v>8.8</v>
      </c>
      <c r="U392" s="105"/>
    </row>
    <row r="393" spans="1:21" ht="12.75">
      <c r="A393" s="1" t="s">
        <v>196</v>
      </c>
      <c r="B393" s="53">
        <v>1</v>
      </c>
      <c r="C393" s="53" t="s">
        <v>277</v>
      </c>
      <c r="D393" s="53"/>
      <c r="E393" s="53"/>
      <c r="F393" s="53"/>
      <c r="G393" s="53"/>
      <c r="H393" s="53"/>
      <c r="I393" s="53"/>
      <c r="J393" s="53"/>
      <c r="K393" s="53"/>
      <c r="L393" s="53">
        <v>1</v>
      </c>
      <c r="M393" s="53"/>
      <c r="N393" s="53"/>
      <c r="O393" s="53"/>
      <c r="P393" s="53"/>
      <c r="Q393" s="53"/>
      <c r="R393" s="53"/>
      <c r="S393" s="61" t="s">
        <v>305</v>
      </c>
      <c r="T393" s="72">
        <f t="shared" si="44"/>
        <v>4.4</v>
      </c>
      <c r="U393" s="105"/>
    </row>
    <row r="394" spans="1:21" ht="12.75">
      <c r="A394" s="1" t="s">
        <v>6</v>
      </c>
      <c r="B394" s="53">
        <v>1</v>
      </c>
      <c r="C394" s="53" t="s">
        <v>277</v>
      </c>
      <c r="D394" s="53"/>
      <c r="E394" s="53"/>
      <c r="F394" s="53"/>
      <c r="G394" s="53"/>
      <c r="H394" s="53"/>
      <c r="I394" s="53"/>
      <c r="J394" s="53"/>
      <c r="K394" s="53"/>
      <c r="L394" s="53"/>
      <c r="M394" s="53">
        <v>1</v>
      </c>
      <c r="N394" s="53"/>
      <c r="O394" s="53"/>
      <c r="P394" s="53"/>
      <c r="Q394" s="53"/>
      <c r="R394" s="53"/>
      <c r="S394" s="61" t="s">
        <v>305</v>
      </c>
      <c r="T394" s="72">
        <f t="shared" si="44"/>
        <v>4.4</v>
      </c>
      <c r="U394" s="105"/>
    </row>
    <row r="395" spans="1:21" ht="12.75">
      <c r="A395" s="1" t="s">
        <v>197</v>
      </c>
      <c r="B395" s="53">
        <v>1</v>
      </c>
      <c r="C395" s="53" t="s">
        <v>277</v>
      </c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>
        <v>1</v>
      </c>
      <c r="O395" s="53"/>
      <c r="P395" s="53"/>
      <c r="Q395" s="53"/>
      <c r="R395" s="53"/>
      <c r="S395" s="61" t="s">
        <v>305</v>
      </c>
      <c r="T395" s="72">
        <f t="shared" si="44"/>
        <v>4.4</v>
      </c>
      <c r="U395" s="105"/>
    </row>
    <row r="396" spans="1:21" ht="12.75">
      <c r="A396" s="1" t="s">
        <v>92</v>
      </c>
      <c r="B396" s="53">
        <v>1</v>
      </c>
      <c r="C396" s="53" t="s">
        <v>277</v>
      </c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>
        <v>1</v>
      </c>
      <c r="P396" s="53"/>
      <c r="Q396" s="53"/>
      <c r="R396" s="53"/>
      <c r="S396" s="61" t="s">
        <v>305</v>
      </c>
      <c r="T396" s="72">
        <f t="shared" si="44"/>
        <v>4.4</v>
      </c>
      <c r="U396" s="105"/>
    </row>
    <row r="397" spans="1:21" ht="12.75">
      <c r="A397" s="1" t="s">
        <v>60</v>
      </c>
      <c r="B397" s="53">
        <v>6</v>
      </c>
      <c r="C397" s="53" t="s">
        <v>277</v>
      </c>
      <c r="D397" s="53"/>
      <c r="E397" s="53"/>
      <c r="F397" s="53"/>
      <c r="G397" s="53"/>
      <c r="H397" s="53">
        <v>2</v>
      </c>
      <c r="I397" s="53">
        <v>2</v>
      </c>
      <c r="J397" s="53">
        <v>2</v>
      </c>
      <c r="K397" s="53"/>
      <c r="L397" s="53"/>
      <c r="M397" s="53"/>
      <c r="N397" s="53"/>
      <c r="O397" s="53"/>
      <c r="P397" s="53"/>
      <c r="Q397" s="53"/>
      <c r="R397" s="53"/>
      <c r="S397" s="61" t="s">
        <v>305</v>
      </c>
      <c r="T397" s="72">
        <f t="shared" si="44"/>
        <v>26.4</v>
      </c>
      <c r="U397" s="105"/>
    </row>
    <row r="398" spans="1:21" ht="12.75">
      <c r="A398" s="1" t="s">
        <v>32</v>
      </c>
      <c r="B398" s="53">
        <v>1</v>
      </c>
      <c r="C398" s="53" t="s">
        <v>277</v>
      </c>
      <c r="D398" s="53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>
        <v>1</v>
      </c>
      <c r="Q398" s="53"/>
      <c r="R398" s="53"/>
      <c r="S398" s="61" t="s">
        <v>305</v>
      </c>
      <c r="T398" s="72">
        <f t="shared" si="44"/>
        <v>4.4</v>
      </c>
      <c r="U398" s="105"/>
    </row>
    <row r="399" spans="1:21" ht="12.75">
      <c r="A399" s="1" t="s">
        <v>33</v>
      </c>
      <c r="B399" s="53">
        <v>4</v>
      </c>
      <c r="C399" s="53" t="s">
        <v>277</v>
      </c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>
        <v>4</v>
      </c>
      <c r="R399" s="53"/>
      <c r="S399" s="61" t="s">
        <v>305</v>
      </c>
      <c r="T399" s="72">
        <f t="shared" si="44"/>
        <v>17.6</v>
      </c>
      <c r="U399" s="105"/>
    </row>
    <row r="400" spans="1:21" ht="12.75">
      <c r="A400" s="1" t="s">
        <v>119</v>
      </c>
      <c r="B400" s="53">
        <v>1</v>
      </c>
      <c r="C400" s="53" t="s">
        <v>277</v>
      </c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>
        <v>1</v>
      </c>
      <c r="S400" s="61" t="s">
        <v>305</v>
      </c>
      <c r="T400" s="72">
        <f t="shared" si="44"/>
        <v>4.4</v>
      </c>
      <c r="U400" s="105"/>
    </row>
    <row r="401" spans="1:21" ht="12.75">
      <c r="A401" s="1" t="s">
        <v>339</v>
      </c>
      <c r="B401" s="53">
        <v>1</v>
      </c>
      <c r="C401" s="53" t="s">
        <v>277</v>
      </c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>
        <v>1</v>
      </c>
      <c r="O401" s="53"/>
      <c r="P401" s="53"/>
      <c r="Q401" s="53"/>
      <c r="R401" s="53"/>
      <c r="S401" s="61" t="s">
        <v>305</v>
      </c>
      <c r="T401" s="72">
        <f t="shared" si="44"/>
        <v>4.4</v>
      </c>
      <c r="U401" s="106"/>
    </row>
    <row r="402" spans="1:21" ht="12.75">
      <c r="A402" s="36" t="s">
        <v>261</v>
      </c>
      <c r="B402" s="57">
        <f>SUM(B388:B401)</f>
        <v>57</v>
      </c>
      <c r="C402" s="57"/>
      <c r="D402" s="57">
        <f aca="true" t="shared" si="45" ref="D402:R402">SUM(D388:D401)</f>
        <v>5</v>
      </c>
      <c r="E402" s="57">
        <f>SUM(E388:E401)</f>
        <v>7</v>
      </c>
      <c r="F402" s="57">
        <f t="shared" si="45"/>
        <v>10</v>
      </c>
      <c r="G402" s="57">
        <f t="shared" si="45"/>
        <v>10</v>
      </c>
      <c r="H402" s="57">
        <f t="shared" si="45"/>
        <v>3</v>
      </c>
      <c r="I402" s="57">
        <f t="shared" si="45"/>
        <v>4</v>
      </c>
      <c r="J402" s="57">
        <f t="shared" si="45"/>
        <v>5</v>
      </c>
      <c r="K402" s="57">
        <f t="shared" si="45"/>
        <v>2</v>
      </c>
      <c r="L402" s="57">
        <f t="shared" si="45"/>
        <v>1</v>
      </c>
      <c r="M402" s="57">
        <f t="shared" si="45"/>
        <v>1</v>
      </c>
      <c r="N402" s="57">
        <f t="shared" si="45"/>
        <v>2</v>
      </c>
      <c r="O402" s="57">
        <f t="shared" si="45"/>
        <v>1</v>
      </c>
      <c r="P402" s="57">
        <f t="shared" si="45"/>
        <v>1</v>
      </c>
      <c r="Q402" s="57">
        <f t="shared" si="45"/>
        <v>4</v>
      </c>
      <c r="R402" s="57">
        <f t="shared" si="45"/>
        <v>1</v>
      </c>
      <c r="S402" s="54"/>
      <c r="T402" s="71">
        <f>SUM(T388:T401)</f>
        <v>250.80000000000007</v>
      </c>
      <c r="U402" s="54"/>
    </row>
    <row r="403" spans="1:21" ht="15.75">
      <c r="A403" s="98" t="s">
        <v>312</v>
      </c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100"/>
    </row>
    <row r="404" spans="1:22" ht="12.75">
      <c r="A404" s="1" t="s">
        <v>340</v>
      </c>
      <c r="B404" s="1">
        <v>1</v>
      </c>
      <c r="C404" s="53" t="s">
        <v>277</v>
      </c>
      <c r="D404" s="53"/>
      <c r="E404" s="53">
        <v>1</v>
      </c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61" t="s">
        <v>305</v>
      </c>
      <c r="T404" s="72">
        <f>B404*$V$404/1000</f>
        <v>9</v>
      </c>
      <c r="U404" s="104" t="s">
        <v>310</v>
      </c>
      <c r="V404" s="47">
        <v>9000</v>
      </c>
    </row>
    <row r="405" spans="1:21" ht="12.75">
      <c r="A405" s="1" t="s">
        <v>67</v>
      </c>
      <c r="B405" s="1">
        <v>2</v>
      </c>
      <c r="C405" s="53" t="s">
        <v>277</v>
      </c>
      <c r="D405" s="53"/>
      <c r="E405" s="53"/>
      <c r="F405" s="53">
        <v>1</v>
      </c>
      <c r="G405" s="53">
        <v>1</v>
      </c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61" t="s">
        <v>305</v>
      </c>
      <c r="T405" s="72">
        <f>B405*$V$404/1000</f>
        <v>18</v>
      </c>
      <c r="U405" s="105"/>
    </row>
    <row r="406" spans="1:21" ht="12.75">
      <c r="A406" s="1" t="s">
        <v>21</v>
      </c>
      <c r="B406" s="1">
        <v>2</v>
      </c>
      <c r="C406" s="53" t="s">
        <v>277</v>
      </c>
      <c r="D406" s="53"/>
      <c r="E406" s="53"/>
      <c r="F406" s="53"/>
      <c r="G406" s="53"/>
      <c r="H406" s="53">
        <v>1</v>
      </c>
      <c r="I406" s="53">
        <v>1</v>
      </c>
      <c r="J406" s="53"/>
      <c r="K406" s="53"/>
      <c r="L406" s="53"/>
      <c r="M406" s="53"/>
      <c r="N406" s="53"/>
      <c r="O406" s="53"/>
      <c r="P406" s="53"/>
      <c r="Q406" s="53"/>
      <c r="R406" s="53"/>
      <c r="S406" s="61" t="s">
        <v>305</v>
      </c>
      <c r="T406" s="72">
        <f>B406*$V$404/1000</f>
        <v>18</v>
      </c>
      <c r="U406" s="105"/>
    </row>
    <row r="407" spans="1:21" ht="12.75">
      <c r="A407" s="1" t="s">
        <v>31</v>
      </c>
      <c r="B407" s="1">
        <v>1</v>
      </c>
      <c r="C407" s="53" t="s">
        <v>277</v>
      </c>
      <c r="D407" s="53"/>
      <c r="E407" s="53"/>
      <c r="F407" s="53"/>
      <c r="G407" s="53"/>
      <c r="H407" s="53"/>
      <c r="I407" s="53"/>
      <c r="J407" s="53"/>
      <c r="K407" s="53">
        <v>1</v>
      </c>
      <c r="L407" s="53"/>
      <c r="M407" s="53"/>
      <c r="N407" s="53"/>
      <c r="O407" s="53"/>
      <c r="P407" s="53"/>
      <c r="Q407" s="53"/>
      <c r="R407" s="53"/>
      <c r="S407" s="61" t="s">
        <v>305</v>
      </c>
      <c r="T407" s="72">
        <f>B407*$V$404/1000</f>
        <v>9</v>
      </c>
      <c r="U407" s="105"/>
    </row>
    <row r="408" spans="1:21" ht="12.75">
      <c r="A408" s="36" t="s">
        <v>261</v>
      </c>
      <c r="B408" s="36">
        <f>SUM(B404:B407)</f>
        <v>6</v>
      </c>
      <c r="C408" s="36"/>
      <c r="D408" s="36">
        <f aca="true" t="shared" si="46" ref="D408:R408">SUM(D404:D407)</f>
        <v>0</v>
      </c>
      <c r="E408" s="36">
        <f t="shared" si="46"/>
        <v>1</v>
      </c>
      <c r="F408" s="36">
        <f t="shared" si="46"/>
        <v>1</v>
      </c>
      <c r="G408" s="36">
        <f t="shared" si="46"/>
        <v>1</v>
      </c>
      <c r="H408" s="36">
        <f t="shared" si="46"/>
        <v>1</v>
      </c>
      <c r="I408" s="36">
        <f t="shared" si="46"/>
        <v>1</v>
      </c>
      <c r="J408" s="36">
        <f t="shared" si="46"/>
        <v>0</v>
      </c>
      <c r="K408" s="36">
        <f t="shared" si="46"/>
        <v>1</v>
      </c>
      <c r="L408" s="36">
        <f t="shared" si="46"/>
        <v>0</v>
      </c>
      <c r="M408" s="36">
        <f t="shared" si="46"/>
        <v>0</v>
      </c>
      <c r="N408" s="36">
        <f t="shared" si="46"/>
        <v>0</v>
      </c>
      <c r="O408" s="36">
        <f t="shared" si="46"/>
        <v>0</v>
      </c>
      <c r="P408" s="36">
        <f t="shared" si="46"/>
        <v>0</v>
      </c>
      <c r="Q408" s="36">
        <f t="shared" si="46"/>
        <v>0</v>
      </c>
      <c r="R408" s="36">
        <f t="shared" si="46"/>
        <v>0</v>
      </c>
      <c r="S408" s="54"/>
      <c r="T408" s="71">
        <f>SUM(T404:T407)</f>
        <v>54</v>
      </c>
      <c r="U408" s="54"/>
    </row>
    <row r="409" spans="1:22" ht="15.75">
      <c r="A409" s="98" t="s">
        <v>313</v>
      </c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100"/>
      <c r="V409" s="2"/>
    </row>
    <row r="410" spans="1:21" ht="12.75">
      <c r="A410" s="1" t="s">
        <v>314</v>
      </c>
      <c r="B410" s="36">
        <v>152</v>
      </c>
      <c r="C410" s="53" t="s">
        <v>277</v>
      </c>
      <c r="D410" s="53"/>
      <c r="E410" s="53"/>
      <c r="F410" s="53"/>
      <c r="G410" s="53"/>
      <c r="H410" s="53"/>
      <c r="I410" s="53"/>
      <c r="J410" s="53">
        <v>25</v>
      </c>
      <c r="K410" s="53">
        <v>24</v>
      </c>
      <c r="L410" s="53">
        <v>23</v>
      </c>
      <c r="M410" s="53">
        <v>23</v>
      </c>
      <c r="N410" s="53">
        <v>23</v>
      </c>
      <c r="O410" s="53">
        <v>23</v>
      </c>
      <c r="P410" s="53">
        <v>11</v>
      </c>
      <c r="Q410" s="53"/>
      <c r="R410" s="53"/>
      <c r="S410" s="54"/>
      <c r="T410" s="54"/>
      <c r="U410" s="54"/>
    </row>
    <row r="411" spans="1:21" ht="12.75">
      <c r="A411" s="36" t="s">
        <v>261</v>
      </c>
      <c r="B411" s="3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4"/>
      <c r="T411" s="54"/>
      <c r="U411" s="54"/>
    </row>
    <row r="412" spans="1:21" ht="15.75">
      <c r="A412" s="98" t="s">
        <v>315</v>
      </c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100"/>
    </row>
    <row r="413" spans="1:21" ht="12.75">
      <c r="A413" s="1" t="s">
        <v>281</v>
      </c>
      <c r="B413" s="36">
        <v>180</v>
      </c>
      <c r="C413" s="53" t="s">
        <v>277</v>
      </c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>
        <v>100</v>
      </c>
      <c r="O413" s="53">
        <v>80</v>
      </c>
      <c r="P413" s="53"/>
      <c r="Q413" s="53"/>
      <c r="R413" s="53"/>
      <c r="S413" s="54"/>
      <c r="T413" s="54"/>
      <c r="U413" s="54"/>
    </row>
    <row r="414" spans="1:21" ht="12.75">
      <c r="A414" s="36" t="s">
        <v>261</v>
      </c>
      <c r="B414" s="36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4"/>
      <c r="T414" s="54"/>
      <c r="U414" s="54"/>
    </row>
    <row r="415" spans="1:18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</row>
    <row r="416" spans="1:21" ht="12.75">
      <c r="A416" s="66" t="s">
        <v>341</v>
      </c>
      <c r="S416" s="73"/>
      <c r="U416" s="47"/>
    </row>
    <row r="417" ht="12.75">
      <c r="A417" s="66"/>
    </row>
    <row r="418" ht="12.75">
      <c r="A418" s="66"/>
    </row>
  </sheetData>
  <sheetProtection/>
  <mergeCells count="85">
    <mergeCell ref="A1:B1"/>
    <mergeCell ref="R1:U1"/>
    <mergeCell ref="A2:C2"/>
    <mergeCell ref="R2:U2"/>
    <mergeCell ref="A3:E3"/>
    <mergeCell ref="R3:U3"/>
    <mergeCell ref="A4:C4"/>
    <mergeCell ref="R4:U4"/>
    <mergeCell ref="A6:U6"/>
    <mergeCell ref="A7:U7"/>
    <mergeCell ref="A8:U8"/>
    <mergeCell ref="A9:A10"/>
    <mergeCell ref="B9:B10"/>
    <mergeCell ref="C9:C10"/>
    <mergeCell ref="D9:F9"/>
    <mergeCell ref="G9:I9"/>
    <mergeCell ref="J9:L9"/>
    <mergeCell ref="M9:O9"/>
    <mergeCell ref="P9:R9"/>
    <mergeCell ref="S9:S10"/>
    <mergeCell ref="T9:T10"/>
    <mergeCell ref="U9:U10"/>
    <mergeCell ref="A11:U11"/>
    <mergeCell ref="U12:U33"/>
    <mergeCell ref="A35:U35"/>
    <mergeCell ref="U36:U61"/>
    <mergeCell ref="A63:U63"/>
    <mergeCell ref="U64:U93"/>
    <mergeCell ref="A95:U95"/>
    <mergeCell ref="U96:U102"/>
    <mergeCell ref="A104:U104"/>
    <mergeCell ref="U105:U107"/>
    <mergeCell ref="A109:U109"/>
    <mergeCell ref="U110:U137"/>
    <mergeCell ref="A139:U139"/>
    <mergeCell ref="U140:U158"/>
    <mergeCell ref="A160:U160"/>
    <mergeCell ref="U161:U169"/>
    <mergeCell ref="A173:U173"/>
    <mergeCell ref="U174:U193"/>
    <mergeCell ref="A195:U195"/>
    <mergeCell ref="A198:U198"/>
    <mergeCell ref="A201:U201"/>
    <mergeCell ref="U202:U212"/>
    <mergeCell ref="A214:U214"/>
    <mergeCell ref="U215:U222"/>
    <mergeCell ref="A226:U226"/>
    <mergeCell ref="A230:U230"/>
    <mergeCell ref="U231:U242"/>
    <mergeCell ref="A244:U244"/>
    <mergeCell ref="A247:U247"/>
    <mergeCell ref="A250:U250"/>
    <mergeCell ref="U251:U260"/>
    <mergeCell ref="A262:U262"/>
    <mergeCell ref="U263:U270"/>
    <mergeCell ref="A274:U274"/>
    <mergeCell ref="U275:U283"/>
    <mergeCell ref="A285:U285"/>
    <mergeCell ref="A301:U301"/>
    <mergeCell ref="A304:U304"/>
    <mergeCell ref="A307:U307"/>
    <mergeCell ref="U308:U316"/>
    <mergeCell ref="A318:U318"/>
    <mergeCell ref="U286:U299"/>
    <mergeCell ref="U319:U328"/>
    <mergeCell ref="A330:U330"/>
    <mergeCell ref="U331:U336"/>
    <mergeCell ref="A338:U338"/>
    <mergeCell ref="U339:U346"/>
    <mergeCell ref="A348:U348"/>
    <mergeCell ref="U349:U353"/>
    <mergeCell ref="A355:U355"/>
    <mergeCell ref="U356:U359"/>
    <mergeCell ref="A361:U361"/>
    <mergeCell ref="U362:U366"/>
    <mergeCell ref="A368:U368"/>
    <mergeCell ref="U369:U379"/>
    <mergeCell ref="A381:U381"/>
    <mergeCell ref="U382:U385"/>
    <mergeCell ref="A412:U412"/>
    <mergeCell ref="A387:U387"/>
    <mergeCell ref="U388:U401"/>
    <mergeCell ref="A403:U403"/>
    <mergeCell ref="U404:U407"/>
    <mergeCell ref="A409:U409"/>
  </mergeCells>
  <printOptions/>
  <pageMargins left="0.36" right="0.26" top="0.3" bottom="0.34" header="0.31496062992125984" footer="0.3149606299212598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Жилфондсервис ООО</dc:creator>
  <cp:keywords/>
  <dc:description/>
  <cp:lastModifiedBy>Жилфондсервис ООО</cp:lastModifiedBy>
  <cp:lastPrinted>2016-03-11T08:49:32Z</cp:lastPrinted>
  <dcterms:created xsi:type="dcterms:W3CDTF">2015-01-30T11:33:34Z</dcterms:created>
  <dcterms:modified xsi:type="dcterms:W3CDTF">2016-03-14T05:17:37Z</dcterms:modified>
  <cp:category/>
  <cp:version/>
  <cp:contentType/>
  <cp:contentStatus/>
</cp:coreProperties>
</file>